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4000" windowHeight="9735"/>
  </bookViews>
  <sheets>
    <sheet name="Open" sheetId="1" r:id="rId1"/>
    <sheet name="Masters" sheetId="2" r:id="rId2"/>
    <sheet name="TJ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3" l="1"/>
  <c r="E2" i="2"/>
  <c r="I37" i="3"/>
  <c r="H37" i="3"/>
  <c r="G37" i="3"/>
  <c r="E37" i="3"/>
  <c r="D37" i="3"/>
  <c r="I36" i="3"/>
  <c r="H36" i="3"/>
  <c r="G36" i="3"/>
  <c r="E36" i="3"/>
  <c r="D36" i="3"/>
  <c r="I35" i="3"/>
  <c r="H35" i="3"/>
  <c r="G35" i="3"/>
  <c r="E35" i="3"/>
  <c r="D35" i="3"/>
  <c r="I34" i="3"/>
  <c r="H34" i="3"/>
  <c r="G34" i="3"/>
  <c r="E34" i="3"/>
  <c r="D34" i="3"/>
  <c r="I33" i="3"/>
  <c r="H33" i="3"/>
  <c r="G33" i="3"/>
  <c r="E33" i="3"/>
  <c r="D33" i="3"/>
  <c r="I32" i="3"/>
  <c r="H32" i="3"/>
  <c r="G32" i="3"/>
  <c r="E32" i="3"/>
  <c r="D32" i="3"/>
  <c r="I31" i="3"/>
  <c r="H31" i="3"/>
  <c r="G31" i="3"/>
  <c r="E31" i="3"/>
  <c r="D31" i="3"/>
  <c r="I30" i="3"/>
  <c r="H30" i="3"/>
  <c r="G30" i="3"/>
  <c r="E30" i="3"/>
  <c r="D30" i="3"/>
  <c r="I29" i="3"/>
  <c r="H29" i="3"/>
  <c r="G29" i="3"/>
  <c r="E29" i="3"/>
  <c r="D29" i="3"/>
  <c r="I28" i="3"/>
  <c r="H28" i="3"/>
  <c r="G28" i="3"/>
  <c r="E28" i="3"/>
  <c r="D28" i="3"/>
  <c r="I27" i="3"/>
  <c r="H27" i="3"/>
  <c r="G27" i="3"/>
  <c r="E27" i="3"/>
  <c r="D27" i="3"/>
  <c r="I26" i="3"/>
  <c r="H26" i="3"/>
  <c r="G26" i="3"/>
  <c r="E26" i="3"/>
  <c r="D26" i="3"/>
  <c r="I25" i="3"/>
  <c r="H25" i="3"/>
  <c r="G25" i="3"/>
  <c r="E25" i="3"/>
  <c r="D25" i="3"/>
  <c r="I24" i="3"/>
  <c r="H24" i="3"/>
  <c r="G24" i="3"/>
  <c r="E24" i="3"/>
  <c r="D24" i="3"/>
  <c r="I23" i="3"/>
  <c r="H23" i="3"/>
  <c r="G23" i="3"/>
  <c r="E23" i="3"/>
  <c r="D23" i="3"/>
  <c r="I22" i="3"/>
  <c r="H22" i="3"/>
  <c r="G22" i="3"/>
  <c r="E22" i="3"/>
  <c r="D22" i="3"/>
  <c r="I21" i="3"/>
  <c r="H21" i="3"/>
  <c r="G21" i="3"/>
  <c r="E21" i="3"/>
  <c r="D21" i="3"/>
  <c r="I20" i="3"/>
  <c r="H20" i="3"/>
  <c r="G20" i="3"/>
  <c r="E20" i="3"/>
  <c r="D20" i="3"/>
  <c r="I19" i="3"/>
  <c r="H19" i="3"/>
  <c r="G19" i="3"/>
  <c r="E19" i="3"/>
  <c r="D19" i="3"/>
  <c r="I18" i="3"/>
  <c r="H18" i="3"/>
  <c r="G18" i="3"/>
  <c r="E18" i="3"/>
  <c r="D18" i="3"/>
  <c r="I17" i="3"/>
  <c r="H17" i="3"/>
  <c r="G17" i="3"/>
  <c r="E17" i="3"/>
  <c r="D17" i="3"/>
  <c r="I16" i="3"/>
  <c r="H16" i="3"/>
  <c r="G16" i="3"/>
  <c r="E16" i="3"/>
  <c r="D16" i="3"/>
  <c r="I15" i="3"/>
  <c r="H15" i="3"/>
  <c r="G15" i="3"/>
  <c r="E15" i="3"/>
  <c r="D15" i="3"/>
  <c r="I14" i="3"/>
  <c r="H14" i="3"/>
  <c r="G14" i="3"/>
  <c r="E14" i="3"/>
  <c r="D14" i="3"/>
  <c r="I13" i="3"/>
  <c r="H13" i="3"/>
  <c r="G13" i="3"/>
  <c r="E13" i="3"/>
  <c r="D13" i="3"/>
  <c r="I12" i="3"/>
  <c r="H12" i="3"/>
  <c r="G12" i="3"/>
  <c r="E12" i="3"/>
  <c r="D12" i="3"/>
  <c r="I11" i="3"/>
  <c r="H11" i="3"/>
  <c r="G11" i="3"/>
  <c r="E11" i="3"/>
  <c r="D11" i="3"/>
  <c r="I10" i="3"/>
  <c r="H10" i="3"/>
  <c r="G10" i="3"/>
  <c r="E10" i="3"/>
  <c r="D10" i="3"/>
  <c r="I9" i="3"/>
  <c r="H9" i="3"/>
  <c r="G9" i="3"/>
  <c r="E9" i="3"/>
  <c r="D9" i="3"/>
  <c r="I8" i="3"/>
  <c r="H8" i="3"/>
  <c r="G8" i="3"/>
  <c r="E8" i="3"/>
  <c r="D8" i="3"/>
  <c r="I7" i="3"/>
  <c r="H7" i="3"/>
  <c r="G7" i="3"/>
  <c r="E7" i="3"/>
  <c r="K7" i="3" s="1"/>
  <c r="D7" i="3"/>
  <c r="I6" i="3"/>
  <c r="H6" i="3"/>
  <c r="G6" i="3"/>
  <c r="E6" i="3"/>
  <c r="D6" i="3"/>
  <c r="I5" i="3"/>
  <c r="H5" i="3"/>
  <c r="G5" i="3"/>
  <c r="E5" i="3"/>
  <c r="D5" i="3"/>
  <c r="I4" i="3"/>
  <c r="H4" i="3"/>
  <c r="G4" i="3"/>
  <c r="E4" i="3"/>
  <c r="D4" i="3"/>
  <c r="I3" i="3"/>
  <c r="H3" i="3"/>
  <c r="G3" i="3"/>
  <c r="E3" i="3"/>
  <c r="D3" i="3"/>
  <c r="I2" i="3"/>
  <c r="H2" i="3"/>
  <c r="G2" i="3"/>
  <c r="D2" i="3"/>
  <c r="K6" i="3" l="1"/>
  <c r="K3" i="3"/>
  <c r="K10" i="3"/>
  <c r="K9" i="3"/>
  <c r="K8" i="3"/>
  <c r="K2" i="3"/>
  <c r="K5" i="3"/>
  <c r="K4" i="3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2" i="2"/>
  <c r="E4" i="2"/>
  <c r="G4" i="2"/>
  <c r="H4" i="2"/>
  <c r="I4" i="2"/>
  <c r="E5" i="2"/>
  <c r="G5" i="2"/>
  <c r="H5" i="2"/>
  <c r="I5" i="2"/>
  <c r="E6" i="2"/>
  <c r="G6" i="2"/>
  <c r="H6" i="2"/>
  <c r="I6" i="2"/>
  <c r="E3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K5" i="2" l="1"/>
  <c r="L7" i="3"/>
  <c r="L10" i="3"/>
  <c r="L9" i="3"/>
  <c r="L6" i="3"/>
  <c r="L33" i="3"/>
  <c r="L25" i="3"/>
  <c r="L4" i="3"/>
  <c r="L5" i="3"/>
  <c r="L8" i="3"/>
  <c r="L3" i="3"/>
  <c r="L15" i="3"/>
  <c r="L14" i="3"/>
  <c r="L20" i="3"/>
  <c r="L22" i="3"/>
  <c r="L11" i="3"/>
  <c r="L26" i="3"/>
  <c r="L27" i="3"/>
  <c r="L28" i="3"/>
  <c r="L16" i="3"/>
  <c r="L13" i="3"/>
  <c r="L36" i="3"/>
  <c r="L23" i="3"/>
  <c r="L24" i="3"/>
  <c r="L2" i="3"/>
  <c r="L29" i="3"/>
  <c r="L37" i="3"/>
  <c r="L19" i="3"/>
  <c r="L18" i="3"/>
  <c r="L32" i="3"/>
  <c r="L31" i="3"/>
  <c r="L30" i="3"/>
  <c r="L21" i="3"/>
  <c r="L17" i="3"/>
  <c r="L12" i="3"/>
  <c r="L35" i="3"/>
  <c r="L34" i="3"/>
  <c r="K6" i="2"/>
  <c r="K4" i="2"/>
  <c r="K7" i="2"/>
  <c r="G3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2" i="2"/>
  <c r="E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I37" i="2"/>
  <c r="H37" i="2"/>
  <c r="I36" i="2"/>
  <c r="H36" i="2"/>
  <c r="I35" i="2"/>
  <c r="H35" i="2"/>
  <c r="I34" i="2"/>
  <c r="H34" i="2"/>
  <c r="I33" i="2"/>
  <c r="H33" i="2"/>
  <c r="I32" i="2"/>
  <c r="H32" i="2"/>
  <c r="I31" i="2"/>
  <c r="H31" i="2"/>
  <c r="I30" i="2"/>
  <c r="H30" i="2"/>
  <c r="I29" i="2"/>
  <c r="H29" i="2"/>
  <c r="I28" i="2"/>
  <c r="H28" i="2"/>
  <c r="I27" i="2"/>
  <c r="H27" i="2"/>
  <c r="I26" i="2"/>
  <c r="H26" i="2"/>
  <c r="I25" i="2"/>
  <c r="H25" i="2"/>
  <c r="I24" i="2"/>
  <c r="H24" i="2"/>
  <c r="I23" i="2"/>
  <c r="H23" i="2"/>
  <c r="I22" i="2"/>
  <c r="H22" i="2"/>
  <c r="I21" i="2"/>
  <c r="H21" i="2"/>
  <c r="I20" i="2"/>
  <c r="H20" i="2"/>
  <c r="I19" i="2"/>
  <c r="H19" i="2"/>
  <c r="I18" i="2"/>
  <c r="H18" i="2"/>
  <c r="I17" i="2"/>
  <c r="H17" i="2"/>
  <c r="I16" i="2"/>
  <c r="H16" i="2"/>
  <c r="I15" i="2"/>
  <c r="H15" i="2"/>
  <c r="I14" i="2"/>
  <c r="H14" i="2"/>
  <c r="I13" i="2"/>
  <c r="H13" i="2"/>
  <c r="I12" i="2"/>
  <c r="H12" i="2"/>
  <c r="I11" i="2"/>
  <c r="H11" i="2"/>
  <c r="I10" i="2"/>
  <c r="H10" i="2"/>
  <c r="I9" i="2"/>
  <c r="H9" i="2"/>
  <c r="I8" i="2"/>
  <c r="K8" i="2" s="1"/>
  <c r="H8" i="2"/>
  <c r="I7" i="2"/>
  <c r="H7" i="2"/>
  <c r="I3" i="2"/>
  <c r="H3" i="2"/>
  <c r="I2" i="2"/>
  <c r="H2" i="2"/>
  <c r="K2" i="2" l="1"/>
  <c r="L37" i="2" s="1"/>
  <c r="K3" i="2"/>
  <c r="K9" i="2"/>
  <c r="K10" i="2"/>
  <c r="L5" i="2" s="1"/>
  <c r="L30" i="2"/>
  <c r="L31" i="2"/>
  <c r="L18" i="2"/>
  <c r="F3" i="1"/>
  <c r="F4" i="1"/>
  <c r="F5" i="1"/>
  <c r="F6" i="1"/>
  <c r="F7" i="1"/>
  <c r="F8" i="1"/>
  <c r="F9" i="1"/>
  <c r="F10" i="1"/>
  <c r="F11" i="1"/>
  <c r="F12" i="1"/>
  <c r="I12" i="1" s="1"/>
  <c r="F13" i="1"/>
  <c r="F14" i="1"/>
  <c r="F15" i="1"/>
  <c r="F16" i="1"/>
  <c r="F17" i="1"/>
  <c r="F18" i="1"/>
  <c r="F19" i="1"/>
  <c r="F20" i="1"/>
  <c r="I20" i="1" s="1"/>
  <c r="F21" i="1"/>
  <c r="F22" i="1"/>
  <c r="F23" i="1"/>
  <c r="F24" i="1"/>
  <c r="F25" i="1"/>
  <c r="F26" i="1"/>
  <c r="F27" i="1"/>
  <c r="F28" i="1"/>
  <c r="I28" i="1" s="1"/>
  <c r="F29" i="1"/>
  <c r="F30" i="1"/>
  <c r="F31" i="1"/>
  <c r="F32" i="1"/>
  <c r="F33" i="1"/>
  <c r="F34" i="1"/>
  <c r="F35" i="1"/>
  <c r="F36" i="1"/>
  <c r="I36" i="1" s="1"/>
  <c r="F37" i="1"/>
  <c r="G8" i="1"/>
  <c r="G9" i="1"/>
  <c r="G10" i="1"/>
  <c r="G11" i="1"/>
  <c r="G12" i="1"/>
  <c r="G13" i="1"/>
  <c r="G14" i="1"/>
  <c r="G15" i="1"/>
  <c r="I15" i="1" s="1"/>
  <c r="G16" i="1"/>
  <c r="G17" i="1"/>
  <c r="G18" i="1"/>
  <c r="G19" i="1"/>
  <c r="G20" i="1"/>
  <c r="G21" i="1"/>
  <c r="G22" i="1"/>
  <c r="G23" i="1"/>
  <c r="I23" i="1" s="1"/>
  <c r="G24" i="1"/>
  <c r="G25" i="1"/>
  <c r="G26" i="1"/>
  <c r="G27" i="1"/>
  <c r="G28" i="1"/>
  <c r="G29" i="1"/>
  <c r="G30" i="1"/>
  <c r="I30" i="1" s="1"/>
  <c r="G31" i="1"/>
  <c r="I31" i="1" s="1"/>
  <c r="G32" i="1"/>
  <c r="G33" i="1"/>
  <c r="G34" i="1"/>
  <c r="G35" i="1"/>
  <c r="G36" i="1"/>
  <c r="G37" i="1"/>
  <c r="I22" i="1"/>
  <c r="L10" i="2" l="1"/>
  <c r="L16" i="2"/>
  <c r="L17" i="2"/>
  <c r="L35" i="2"/>
  <c r="L11" i="2"/>
  <c r="L32" i="2"/>
  <c r="L22" i="2"/>
  <c r="L4" i="2"/>
  <c r="L7" i="2"/>
  <c r="L29" i="2"/>
  <c r="L20" i="2"/>
  <c r="L9" i="2"/>
  <c r="L21" i="2"/>
  <c r="L24" i="2"/>
  <c r="L19" i="2"/>
  <c r="L13" i="2"/>
  <c r="L3" i="2"/>
  <c r="L34" i="2"/>
  <c r="L33" i="2"/>
  <c r="L28" i="2"/>
  <c r="L23" i="2"/>
  <c r="L8" i="2"/>
  <c r="L14" i="2"/>
  <c r="L6" i="2"/>
  <c r="L12" i="2"/>
  <c r="L27" i="2"/>
  <c r="L25" i="2"/>
  <c r="L26" i="2"/>
  <c r="L36" i="2"/>
  <c r="L2" i="2"/>
  <c r="L15" i="2"/>
  <c r="I32" i="1"/>
  <c r="I24" i="1"/>
  <c r="I16" i="1"/>
  <c r="I37" i="1"/>
  <c r="I29" i="1"/>
  <c r="I21" i="1"/>
  <c r="I13" i="1"/>
  <c r="I8" i="1"/>
  <c r="I19" i="1"/>
  <c r="I11" i="1"/>
  <c r="I26" i="1"/>
  <c r="I10" i="1"/>
  <c r="I33" i="1"/>
  <c r="I35" i="1"/>
  <c r="I27" i="1"/>
  <c r="I34" i="1"/>
  <c r="I18" i="1"/>
  <c r="I25" i="1"/>
  <c r="I17" i="1"/>
  <c r="I9" i="1"/>
  <c r="I14" i="1"/>
  <c r="G7" i="1"/>
  <c r="I7" i="1" s="1"/>
  <c r="F2" i="1"/>
  <c r="G6" i="1"/>
  <c r="I6" i="1" s="1"/>
  <c r="G5" i="1" l="1"/>
  <c r="I5" i="1" s="1"/>
  <c r="G4" i="1"/>
  <c r="I4" i="1" s="1"/>
  <c r="G3" i="1"/>
  <c r="I3" i="1" s="1"/>
  <c r="G2" i="1"/>
  <c r="I2" i="1" s="1"/>
  <c r="J36" i="1" s="1"/>
  <c r="J18" i="1" l="1"/>
  <c r="J21" i="1"/>
  <c r="J27" i="1"/>
  <c r="J23" i="1"/>
  <c r="J30" i="1"/>
  <c r="J16" i="1"/>
  <c r="J3" i="1"/>
  <c r="J22" i="1"/>
  <c r="J10" i="1"/>
  <c r="J4" i="1"/>
  <c r="J24" i="1"/>
  <c r="J8" i="1"/>
  <c r="J13" i="1"/>
  <c r="J28" i="1"/>
  <c r="J14" i="1"/>
  <c r="J5" i="1"/>
  <c r="J25" i="1"/>
  <c r="J20" i="1"/>
  <c r="J9" i="1"/>
  <c r="J26" i="1"/>
  <c r="J29" i="1"/>
  <c r="J7" i="1"/>
  <c r="J19" i="1"/>
  <c r="J33" i="1"/>
  <c r="J15" i="1"/>
  <c r="J34" i="1"/>
  <c r="J17" i="1"/>
  <c r="J31" i="1"/>
  <c r="J35" i="1"/>
  <c r="J32" i="1"/>
  <c r="J6" i="1"/>
  <c r="J37" i="1"/>
  <c r="J12" i="1"/>
  <c r="J2" i="1"/>
  <c r="J11" i="1"/>
</calcChain>
</file>

<file path=xl/sharedStrings.xml><?xml version="1.0" encoding="utf-8"?>
<sst xmlns="http://schemas.openxmlformats.org/spreadsheetml/2006/main" count="36" uniqueCount="14">
  <si>
    <t>Last Name</t>
  </si>
  <si>
    <t>Age</t>
  </si>
  <si>
    <t>BW</t>
  </si>
  <si>
    <t>W. Category</t>
  </si>
  <si>
    <t>W. Coefficient</t>
  </si>
  <si>
    <t>Barbell W.</t>
  </si>
  <si>
    <t>Reps</t>
  </si>
  <si>
    <t>Total Score</t>
  </si>
  <si>
    <t>Place</t>
  </si>
  <si>
    <t>Name</t>
  </si>
  <si>
    <t>Age Cat.</t>
  </si>
  <si>
    <t>A. Coeff.</t>
  </si>
  <si>
    <t>Foster Age Coefficients</t>
  </si>
  <si>
    <t>McCulloch Age Coefficients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</si>
</sst>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4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0" fillId="0" borderId="1" xfId="0" applyBorder="1"/>
    <xf numFmtId="0" fontId="0" fillId="2" borderId="0" xfId="0" applyFill="1" applyBorder="1" applyAlignment="1">
      <alignment horizontal="left"/>
    </xf>
  </cellXfs>
  <cellStyles count="1">
    <cellStyle name="Обычный" xfId="0" builtinId="0"/>
  </cellStyles>
  <dxfs count="15"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b/>
        <i val="0"/>
      </font>
      <fill>
        <patternFill>
          <bgColor rgb="FFFFFF00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b/>
        <i val="0"/>
      </font>
      <fill>
        <patternFill>
          <bgColor rgb="FFFFFF00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b/>
        <i val="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workbookViewId="0">
      <selection activeCell="D2" sqref="D2"/>
    </sheetView>
  </sheetViews>
  <sheetFormatPr defaultColWidth="9" defaultRowHeight="15" x14ac:dyDescent="0.25"/>
  <cols>
    <col min="1" max="1" width="14.42578125" style="1" customWidth="1"/>
    <col min="2" max="2" width="14.85546875" style="1" customWidth="1"/>
    <col min="3" max="3" width="4.28515625" style="1" customWidth="1"/>
    <col min="4" max="4" width="11.140625" style="1" customWidth="1"/>
    <col min="5" max="5" width="12.7109375" style="1" customWidth="1"/>
    <col min="6" max="6" width="9.7109375" style="1" customWidth="1"/>
    <col min="7" max="7" width="5.42578125" style="1" customWidth="1"/>
    <col min="8" max="8" width="10.5703125" style="1" customWidth="1"/>
    <col min="9" max="9" width="5.28515625" style="1" customWidth="1"/>
    <col min="10" max="16384" width="9" style="1"/>
  </cols>
  <sheetData>
    <row r="1" spans="1:10" x14ac:dyDescent="0.25">
      <c r="A1" s="3" t="s">
        <v>9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</row>
    <row r="2" spans="1:10" x14ac:dyDescent="0.25">
      <c r="A2" s="2"/>
      <c r="B2" s="2"/>
      <c r="C2" s="2"/>
      <c r="D2" s="2"/>
      <c r="E2" s="2">
        <f>IF(D2&lt;=52, 52, IF(D2&lt;=56, 56, IF(D2&lt;=60,60,IF(D2&lt;=67.5,67.5,IF(D2&lt;=75,75,IF(D2&lt;=82.5,82.5,IF(D2&lt;=90,90,IF(D2&lt;=100,100,IF(D2&lt;=110,110,IF(D2&lt;=125,125,IF(D2&lt;=140,140,"140+")))))))))))</f>
        <v>52</v>
      </c>
      <c r="F2" s="2">
        <f>IF(D2&lt;90, 1-(90-D2)*0.0025, IF(D2&gt;100, 1+(D2-100)*0.0025, 1))</f>
        <v>0.77500000000000002</v>
      </c>
      <c r="G2" s="2">
        <f t="shared" ref="G2:G37" si="0">CEILING(D2,2.5)</f>
        <v>0</v>
      </c>
      <c r="H2" s="2"/>
      <c r="I2" s="2">
        <f>G2*H2*F2</f>
        <v>0</v>
      </c>
      <c r="J2" s="2">
        <f t="shared" ref="J2:J37" si="1">RANK(I2,$I$2:$I$37)</f>
        <v>1</v>
      </c>
    </row>
    <row r="3" spans="1:10" x14ac:dyDescent="0.25">
      <c r="A3" s="2"/>
      <c r="B3" s="2"/>
      <c r="C3" s="2"/>
      <c r="D3" s="2"/>
      <c r="E3" s="2">
        <f t="shared" ref="E3:E37" si="2">IF(D3&lt;=52, 52, IF(D3&lt;=56, 56, IF(D3&lt;=60,60,IF(D3&lt;=67.5,67.5,IF(D3&lt;=75,75,IF(D3&lt;=82.5,82.5,IF(D3&lt;=90,90,IF(D3&lt;=100,100,IF(D3&lt;=110,110,IF(D3&lt;=125,125,IF(D3&lt;=140,140,"140+")))))))))))</f>
        <v>52</v>
      </c>
      <c r="F3" s="2">
        <f t="shared" ref="F3:F37" si="3">IF(D3&lt;90, 1-(90-D3)*0.0025, IF(D3&gt;100, 1+(D3-100)*0.0025, 1))</f>
        <v>0.77500000000000002</v>
      </c>
      <c r="G3" s="2">
        <f t="shared" si="0"/>
        <v>0</v>
      </c>
      <c r="H3" s="2"/>
      <c r="I3" s="2">
        <f t="shared" ref="I3:I37" si="4">G3*H3*F3</f>
        <v>0</v>
      </c>
      <c r="J3" s="2">
        <f t="shared" si="1"/>
        <v>1</v>
      </c>
    </row>
    <row r="4" spans="1:10" x14ac:dyDescent="0.25">
      <c r="A4" s="2"/>
      <c r="B4" s="2"/>
      <c r="C4" s="2"/>
      <c r="D4" s="2"/>
      <c r="E4" s="2">
        <f t="shared" si="2"/>
        <v>52</v>
      </c>
      <c r="F4" s="2">
        <f t="shared" si="3"/>
        <v>0.77500000000000002</v>
      </c>
      <c r="G4" s="2">
        <f t="shared" si="0"/>
        <v>0</v>
      </c>
      <c r="H4" s="2"/>
      <c r="I4" s="2">
        <f t="shared" si="4"/>
        <v>0</v>
      </c>
      <c r="J4" s="2">
        <f t="shared" si="1"/>
        <v>1</v>
      </c>
    </row>
    <row r="5" spans="1:10" x14ac:dyDescent="0.25">
      <c r="A5" s="2"/>
      <c r="B5" s="2"/>
      <c r="C5" s="2"/>
      <c r="D5" s="2"/>
      <c r="E5" s="2">
        <f t="shared" si="2"/>
        <v>52</v>
      </c>
      <c r="F5" s="2">
        <f t="shared" si="3"/>
        <v>0.77500000000000002</v>
      </c>
      <c r="G5" s="2">
        <f t="shared" si="0"/>
        <v>0</v>
      </c>
      <c r="H5" s="2"/>
      <c r="I5" s="2">
        <f t="shared" si="4"/>
        <v>0</v>
      </c>
      <c r="J5" s="2">
        <f t="shared" si="1"/>
        <v>1</v>
      </c>
    </row>
    <row r="6" spans="1:10" x14ac:dyDescent="0.25">
      <c r="A6" s="2"/>
      <c r="B6" s="2"/>
      <c r="C6" s="2"/>
      <c r="D6" s="2"/>
      <c r="E6" s="2">
        <f t="shared" si="2"/>
        <v>52</v>
      </c>
      <c r="F6" s="2">
        <f t="shared" si="3"/>
        <v>0.77500000000000002</v>
      </c>
      <c r="G6" s="2">
        <f t="shared" si="0"/>
        <v>0</v>
      </c>
      <c r="H6" s="2"/>
      <c r="I6" s="2">
        <f t="shared" si="4"/>
        <v>0</v>
      </c>
      <c r="J6" s="2">
        <f t="shared" si="1"/>
        <v>1</v>
      </c>
    </row>
    <row r="7" spans="1:10" x14ac:dyDescent="0.25">
      <c r="A7" s="2"/>
      <c r="B7" s="2"/>
      <c r="C7" s="2"/>
      <c r="D7" s="2"/>
      <c r="E7" s="2">
        <f t="shared" si="2"/>
        <v>52</v>
      </c>
      <c r="F7" s="2">
        <f t="shared" si="3"/>
        <v>0.77500000000000002</v>
      </c>
      <c r="G7" s="2">
        <f t="shared" si="0"/>
        <v>0</v>
      </c>
      <c r="H7" s="2"/>
      <c r="I7" s="2">
        <f t="shared" si="4"/>
        <v>0</v>
      </c>
      <c r="J7" s="2">
        <f t="shared" si="1"/>
        <v>1</v>
      </c>
    </row>
    <row r="8" spans="1:10" x14ac:dyDescent="0.25">
      <c r="A8" s="2"/>
      <c r="B8" s="2"/>
      <c r="C8" s="2"/>
      <c r="D8" s="2"/>
      <c r="E8" s="2">
        <f t="shared" si="2"/>
        <v>52</v>
      </c>
      <c r="F8" s="2">
        <f t="shared" si="3"/>
        <v>0.77500000000000002</v>
      </c>
      <c r="G8" s="2">
        <f t="shared" si="0"/>
        <v>0</v>
      </c>
      <c r="H8" s="2"/>
      <c r="I8" s="2">
        <f t="shared" si="4"/>
        <v>0</v>
      </c>
      <c r="J8" s="2">
        <f t="shared" si="1"/>
        <v>1</v>
      </c>
    </row>
    <row r="9" spans="1:10" x14ac:dyDescent="0.25">
      <c r="A9" s="2"/>
      <c r="B9" s="2"/>
      <c r="C9" s="2"/>
      <c r="D9" s="2"/>
      <c r="E9" s="2">
        <f t="shared" si="2"/>
        <v>52</v>
      </c>
      <c r="F9" s="2">
        <f t="shared" si="3"/>
        <v>0.77500000000000002</v>
      </c>
      <c r="G9" s="2">
        <f t="shared" si="0"/>
        <v>0</v>
      </c>
      <c r="H9" s="2"/>
      <c r="I9" s="2">
        <f t="shared" si="4"/>
        <v>0</v>
      </c>
      <c r="J9" s="2">
        <f t="shared" si="1"/>
        <v>1</v>
      </c>
    </row>
    <row r="10" spans="1:10" x14ac:dyDescent="0.25">
      <c r="A10" s="2"/>
      <c r="B10" s="2"/>
      <c r="C10" s="2"/>
      <c r="D10" s="2"/>
      <c r="E10" s="2">
        <f t="shared" si="2"/>
        <v>52</v>
      </c>
      <c r="F10" s="2">
        <f t="shared" si="3"/>
        <v>0.77500000000000002</v>
      </c>
      <c r="G10" s="2">
        <f t="shared" si="0"/>
        <v>0</v>
      </c>
      <c r="H10" s="2"/>
      <c r="I10" s="2">
        <f t="shared" si="4"/>
        <v>0</v>
      </c>
      <c r="J10" s="2">
        <f t="shared" si="1"/>
        <v>1</v>
      </c>
    </row>
    <row r="11" spans="1:10" x14ac:dyDescent="0.25">
      <c r="A11" s="2"/>
      <c r="B11" s="2"/>
      <c r="C11" s="2"/>
      <c r="D11" s="2"/>
      <c r="E11" s="2">
        <f t="shared" si="2"/>
        <v>52</v>
      </c>
      <c r="F11" s="2">
        <f t="shared" si="3"/>
        <v>0.77500000000000002</v>
      </c>
      <c r="G11" s="2">
        <f t="shared" si="0"/>
        <v>0</v>
      </c>
      <c r="H11" s="2"/>
      <c r="I11" s="2">
        <f t="shared" si="4"/>
        <v>0</v>
      </c>
      <c r="J11" s="2">
        <f t="shared" si="1"/>
        <v>1</v>
      </c>
    </row>
    <row r="12" spans="1:10" x14ac:dyDescent="0.25">
      <c r="A12" s="2"/>
      <c r="B12" s="2"/>
      <c r="C12" s="2"/>
      <c r="D12" s="2"/>
      <c r="E12" s="2">
        <f t="shared" si="2"/>
        <v>52</v>
      </c>
      <c r="F12" s="2">
        <f t="shared" si="3"/>
        <v>0.77500000000000002</v>
      </c>
      <c r="G12" s="2">
        <f t="shared" si="0"/>
        <v>0</v>
      </c>
      <c r="H12" s="2"/>
      <c r="I12" s="2">
        <f t="shared" si="4"/>
        <v>0</v>
      </c>
      <c r="J12" s="2">
        <f t="shared" si="1"/>
        <v>1</v>
      </c>
    </row>
    <row r="13" spans="1:10" x14ac:dyDescent="0.25">
      <c r="A13" s="2"/>
      <c r="B13" s="2"/>
      <c r="C13" s="2"/>
      <c r="D13" s="2"/>
      <c r="E13" s="2">
        <f t="shared" si="2"/>
        <v>52</v>
      </c>
      <c r="F13" s="2">
        <f t="shared" si="3"/>
        <v>0.77500000000000002</v>
      </c>
      <c r="G13" s="2">
        <f t="shared" si="0"/>
        <v>0</v>
      </c>
      <c r="H13" s="2"/>
      <c r="I13" s="2">
        <f t="shared" si="4"/>
        <v>0</v>
      </c>
      <c r="J13" s="2">
        <f t="shared" si="1"/>
        <v>1</v>
      </c>
    </row>
    <row r="14" spans="1:10" x14ac:dyDescent="0.25">
      <c r="A14" s="2"/>
      <c r="B14" s="2"/>
      <c r="C14" s="2"/>
      <c r="D14" s="2"/>
      <c r="E14" s="2">
        <f t="shared" si="2"/>
        <v>52</v>
      </c>
      <c r="F14" s="2">
        <f t="shared" si="3"/>
        <v>0.77500000000000002</v>
      </c>
      <c r="G14" s="2">
        <f t="shared" si="0"/>
        <v>0</v>
      </c>
      <c r="H14" s="2"/>
      <c r="I14" s="2">
        <f t="shared" si="4"/>
        <v>0</v>
      </c>
      <c r="J14" s="2">
        <f t="shared" si="1"/>
        <v>1</v>
      </c>
    </row>
    <row r="15" spans="1:10" x14ac:dyDescent="0.25">
      <c r="A15" s="2"/>
      <c r="B15" s="2"/>
      <c r="C15" s="2"/>
      <c r="D15" s="2"/>
      <c r="E15" s="2">
        <f t="shared" si="2"/>
        <v>52</v>
      </c>
      <c r="F15" s="2">
        <f t="shared" si="3"/>
        <v>0.77500000000000002</v>
      </c>
      <c r="G15" s="2">
        <f t="shared" si="0"/>
        <v>0</v>
      </c>
      <c r="H15" s="2"/>
      <c r="I15" s="2">
        <f t="shared" si="4"/>
        <v>0</v>
      </c>
      <c r="J15" s="2">
        <f t="shared" si="1"/>
        <v>1</v>
      </c>
    </row>
    <row r="16" spans="1:10" x14ac:dyDescent="0.25">
      <c r="A16" s="2"/>
      <c r="B16" s="2"/>
      <c r="C16" s="2"/>
      <c r="D16" s="2"/>
      <c r="E16" s="2">
        <f t="shared" si="2"/>
        <v>52</v>
      </c>
      <c r="F16" s="2">
        <f t="shared" si="3"/>
        <v>0.77500000000000002</v>
      </c>
      <c r="G16" s="2">
        <f t="shared" si="0"/>
        <v>0</v>
      </c>
      <c r="H16" s="2"/>
      <c r="I16" s="2">
        <f t="shared" si="4"/>
        <v>0</v>
      </c>
      <c r="J16" s="2">
        <f t="shared" si="1"/>
        <v>1</v>
      </c>
    </row>
    <row r="17" spans="1:10" x14ac:dyDescent="0.25">
      <c r="A17" s="2"/>
      <c r="B17" s="2"/>
      <c r="C17" s="2"/>
      <c r="D17" s="2"/>
      <c r="E17" s="2">
        <f t="shared" si="2"/>
        <v>52</v>
      </c>
      <c r="F17" s="2">
        <f t="shared" si="3"/>
        <v>0.77500000000000002</v>
      </c>
      <c r="G17" s="2">
        <f t="shared" si="0"/>
        <v>0</v>
      </c>
      <c r="H17" s="2"/>
      <c r="I17" s="2">
        <f t="shared" si="4"/>
        <v>0</v>
      </c>
      <c r="J17" s="2">
        <f t="shared" si="1"/>
        <v>1</v>
      </c>
    </row>
    <row r="18" spans="1:10" x14ac:dyDescent="0.25">
      <c r="A18" s="2"/>
      <c r="B18" s="2"/>
      <c r="C18" s="2"/>
      <c r="D18" s="2"/>
      <c r="E18" s="2">
        <f t="shared" si="2"/>
        <v>52</v>
      </c>
      <c r="F18" s="2">
        <f t="shared" si="3"/>
        <v>0.77500000000000002</v>
      </c>
      <c r="G18" s="2">
        <f t="shared" si="0"/>
        <v>0</v>
      </c>
      <c r="H18" s="2"/>
      <c r="I18" s="2">
        <f t="shared" si="4"/>
        <v>0</v>
      </c>
      <c r="J18" s="2">
        <f t="shared" si="1"/>
        <v>1</v>
      </c>
    </row>
    <row r="19" spans="1:10" x14ac:dyDescent="0.25">
      <c r="A19" s="2"/>
      <c r="B19" s="2"/>
      <c r="C19" s="2"/>
      <c r="D19" s="2"/>
      <c r="E19" s="2">
        <f t="shared" si="2"/>
        <v>52</v>
      </c>
      <c r="F19" s="2">
        <f t="shared" si="3"/>
        <v>0.77500000000000002</v>
      </c>
      <c r="G19" s="2">
        <f t="shared" si="0"/>
        <v>0</v>
      </c>
      <c r="H19" s="2"/>
      <c r="I19" s="2">
        <f t="shared" si="4"/>
        <v>0</v>
      </c>
      <c r="J19" s="2">
        <f t="shared" si="1"/>
        <v>1</v>
      </c>
    </row>
    <row r="20" spans="1:10" x14ac:dyDescent="0.25">
      <c r="A20" s="2"/>
      <c r="B20" s="2"/>
      <c r="C20" s="2"/>
      <c r="D20" s="2"/>
      <c r="E20" s="2">
        <f t="shared" si="2"/>
        <v>52</v>
      </c>
      <c r="F20" s="2">
        <f t="shared" si="3"/>
        <v>0.77500000000000002</v>
      </c>
      <c r="G20" s="2">
        <f t="shared" si="0"/>
        <v>0</v>
      </c>
      <c r="H20" s="2"/>
      <c r="I20" s="2">
        <f t="shared" si="4"/>
        <v>0</v>
      </c>
      <c r="J20" s="2">
        <f t="shared" si="1"/>
        <v>1</v>
      </c>
    </row>
    <row r="21" spans="1:10" x14ac:dyDescent="0.25">
      <c r="A21" s="2"/>
      <c r="B21" s="2"/>
      <c r="C21" s="2"/>
      <c r="D21" s="2"/>
      <c r="E21" s="2">
        <f t="shared" si="2"/>
        <v>52</v>
      </c>
      <c r="F21" s="2">
        <f t="shared" si="3"/>
        <v>0.77500000000000002</v>
      </c>
      <c r="G21" s="2">
        <f t="shared" si="0"/>
        <v>0</v>
      </c>
      <c r="H21" s="2"/>
      <c r="I21" s="2">
        <f t="shared" si="4"/>
        <v>0</v>
      </c>
      <c r="J21" s="2">
        <f t="shared" si="1"/>
        <v>1</v>
      </c>
    </row>
    <row r="22" spans="1:10" x14ac:dyDescent="0.25">
      <c r="A22" s="2"/>
      <c r="B22" s="2"/>
      <c r="C22" s="2"/>
      <c r="D22" s="2"/>
      <c r="E22" s="2">
        <f t="shared" si="2"/>
        <v>52</v>
      </c>
      <c r="F22" s="2">
        <f t="shared" si="3"/>
        <v>0.77500000000000002</v>
      </c>
      <c r="G22" s="2">
        <f t="shared" si="0"/>
        <v>0</v>
      </c>
      <c r="H22" s="2"/>
      <c r="I22" s="2">
        <f t="shared" si="4"/>
        <v>0</v>
      </c>
      <c r="J22" s="2">
        <f t="shared" si="1"/>
        <v>1</v>
      </c>
    </row>
    <row r="23" spans="1:10" x14ac:dyDescent="0.25">
      <c r="A23" s="2"/>
      <c r="B23" s="2"/>
      <c r="C23" s="2"/>
      <c r="D23" s="2"/>
      <c r="E23" s="2">
        <f t="shared" si="2"/>
        <v>52</v>
      </c>
      <c r="F23" s="2">
        <f t="shared" si="3"/>
        <v>0.77500000000000002</v>
      </c>
      <c r="G23" s="2">
        <f t="shared" si="0"/>
        <v>0</v>
      </c>
      <c r="H23" s="2"/>
      <c r="I23" s="2">
        <f t="shared" si="4"/>
        <v>0</v>
      </c>
      <c r="J23" s="2">
        <f t="shared" si="1"/>
        <v>1</v>
      </c>
    </row>
    <row r="24" spans="1:10" x14ac:dyDescent="0.25">
      <c r="A24" s="2"/>
      <c r="B24" s="2"/>
      <c r="C24" s="2"/>
      <c r="D24" s="2"/>
      <c r="E24" s="2">
        <f t="shared" si="2"/>
        <v>52</v>
      </c>
      <c r="F24" s="2">
        <f t="shared" si="3"/>
        <v>0.77500000000000002</v>
      </c>
      <c r="G24" s="2">
        <f t="shared" si="0"/>
        <v>0</v>
      </c>
      <c r="H24" s="2"/>
      <c r="I24" s="2">
        <f t="shared" si="4"/>
        <v>0</v>
      </c>
      <c r="J24" s="2">
        <f t="shared" si="1"/>
        <v>1</v>
      </c>
    </row>
    <row r="25" spans="1:10" x14ac:dyDescent="0.25">
      <c r="A25" s="2"/>
      <c r="B25" s="2"/>
      <c r="C25" s="2"/>
      <c r="D25" s="2"/>
      <c r="E25" s="2">
        <f t="shared" si="2"/>
        <v>52</v>
      </c>
      <c r="F25" s="2">
        <f t="shared" si="3"/>
        <v>0.77500000000000002</v>
      </c>
      <c r="G25" s="2">
        <f t="shared" si="0"/>
        <v>0</v>
      </c>
      <c r="H25" s="2"/>
      <c r="I25" s="2">
        <f t="shared" si="4"/>
        <v>0</v>
      </c>
      <c r="J25" s="2">
        <f t="shared" si="1"/>
        <v>1</v>
      </c>
    </row>
    <row r="26" spans="1:10" x14ac:dyDescent="0.25">
      <c r="A26" s="2"/>
      <c r="B26" s="2"/>
      <c r="C26" s="2"/>
      <c r="D26" s="2"/>
      <c r="E26" s="2">
        <f t="shared" si="2"/>
        <v>52</v>
      </c>
      <c r="F26" s="2">
        <f t="shared" si="3"/>
        <v>0.77500000000000002</v>
      </c>
      <c r="G26" s="2">
        <f t="shared" si="0"/>
        <v>0</v>
      </c>
      <c r="H26" s="2"/>
      <c r="I26" s="2">
        <f t="shared" si="4"/>
        <v>0</v>
      </c>
      <c r="J26" s="2">
        <f t="shared" si="1"/>
        <v>1</v>
      </c>
    </row>
    <row r="27" spans="1:10" x14ac:dyDescent="0.25">
      <c r="A27" s="2"/>
      <c r="B27" s="2"/>
      <c r="C27" s="2"/>
      <c r="D27" s="2"/>
      <c r="E27" s="2">
        <f t="shared" si="2"/>
        <v>52</v>
      </c>
      <c r="F27" s="2">
        <f t="shared" si="3"/>
        <v>0.77500000000000002</v>
      </c>
      <c r="G27" s="2">
        <f t="shared" si="0"/>
        <v>0</v>
      </c>
      <c r="H27" s="2"/>
      <c r="I27" s="2">
        <f t="shared" si="4"/>
        <v>0</v>
      </c>
      <c r="J27" s="2">
        <f t="shared" si="1"/>
        <v>1</v>
      </c>
    </row>
    <row r="28" spans="1:10" x14ac:dyDescent="0.25">
      <c r="A28" s="2"/>
      <c r="B28" s="2"/>
      <c r="C28" s="2"/>
      <c r="D28" s="2"/>
      <c r="E28" s="2">
        <f t="shared" si="2"/>
        <v>52</v>
      </c>
      <c r="F28" s="2">
        <f t="shared" si="3"/>
        <v>0.77500000000000002</v>
      </c>
      <c r="G28" s="2">
        <f t="shared" si="0"/>
        <v>0</v>
      </c>
      <c r="H28" s="2"/>
      <c r="I28" s="2">
        <f t="shared" si="4"/>
        <v>0</v>
      </c>
      <c r="J28" s="2">
        <f t="shared" si="1"/>
        <v>1</v>
      </c>
    </row>
    <row r="29" spans="1:10" x14ac:dyDescent="0.25">
      <c r="A29" s="2"/>
      <c r="B29" s="2"/>
      <c r="C29" s="2"/>
      <c r="D29" s="2"/>
      <c r="E29" s="2">
        <f t="shared" si="2"/>
        <v>52</v>
      </c>
      <c r="F29" s="2">
        <f t="shared" si="3"/>
        <v>0.77500000000000002</v>
      </c>
      <c r="G29" s="2">
        <f t="shared" si="0"/>
        <v>0</v>
      </c>
      <c r="H29" s="2"/>
      <c r="I29" s="2">
        <f t="shared" si="4"/>
        <v>0</v>
      </c>
      <c r="J29" s="2">
        <f t="shared" si="1"/>
        <v>1</v>
      </c>
    </row>
    <row r="30" spans="1:10" x14ac:dyDescent="0.25">
      <c r="A30" s="2"/>
      <c r="B30" s="2"/>
      <c r="C30" s="2"/>
      <c r="D30" s="2"/>
      <c r="E30" s="2">
        <f t="shared" si="2"/>
        <v>52</v>
      </c>
      <c r="F30" s="2">
        <f t="shared" si="3"/>
        <v>0.77500000000000002</v>
      </c>
      <c r="G30" s="2">
        <f t="shared" si="0"/>
        <v>0</v>
      </c>
      <c r="H30" s="2"/>
      <c r="I30" s="2">
        <f t="shared" si="4"/>
        <v>0</v>
      </c>
      <c r="J30" s="2">
        <f t="shared" si="1"/>
        <v>1</v>
      </c>
    </row>
    <row r="31" spans="1:10" x14ac:dyDescent="0.25">
      <c r="A31" s="2"/>
      <c r="B31" s="2"/>
      <c r="C31" s="2"/>
      <c r="D31" s="2"/>
      <c r="E31" s="2">
        <f t="shared" si="2"/>
        <v>52</v>
      </c>
      <c r="F31" s="2">
        <f t="shared" si="3"/>
        <v>0.77500000000000002</v>
      </c>
      <c r="G31" s="2">
        <f t="shared" si="0"/>
        <v>0</v>
      </c>
      <c r="H31" s="2"/>
      <c r="I31" s="2">
        <f t="shared" si="4"/>
        <v>0</v>
      </c>
      <c r="J31" s="2">
        <f t="shared" si="1"/>
        <v>1</v>
      </c>
    </row>
    <row r="32" spans="1:10" x14ac:dyDescent="0.25">
      <c r="A32" s="2"/>
      <c r="B32" s="2"/>
      <c r="C32" s="2"/>
      <c r="D32" s="2"/>
      <c r="E32" s="2">
        <f t="shared" si="2"/>
        <v>52</v>
      </c>
      <c r="F32" s="2">
        <f t="shared" si="3"/>
        <v>0.77500000000000002</v>
      </c>
      <c r="G32" s="2">
        <f t="shared" si="0"/>
        <v>0</v>
      </c>
      <c r="H32" s="2"/>
      <c r="I32" s="2">
        <f t="shared" si="4"/>
        <v>0</v>
      </c>
      <c r="J32" s="2">
        <f t="shared" si="1"/>
        <v>1</v>
      </c>
    </row>
    <row r="33" spans="1:10" x14ac:dyDescent="0.25">
      <c r="A33" s="2"/>
      <c r="B33" s="2"/>
      <c r="C33" s="2"/>
      <c r="D33" s="2"/>
      <c r="E33" s="2">
        <f t="shared" si="2"/>
        <v>52</v>
      </c>
      <c r="F33" s="2">
        <f t="shared" si="3"/>
        <v>0.77500000000000002</v>
      </c>
      <c r="G33" s="2">
        <f t="shared" si="0"/>
        <v>0</v>
      </c>
      <c r="H33" s="2"/>
      <c r="I33" s="2">
        <f t="shared" si="4"/>
        <v>0</v>
      </c>
      <c r="J33" s="2">
        <f t="shared" si="1"/>
        <v>1</v>
      </c>
    </row>
    <row r="34" spans="1:10" x14ac:dyDescent="0.25">
      <c r="A34" s="2"/>
      <c r="B34" s="2"/>
      <c r="C34" s="2"/>
      <c r="D34" s="2"/>
      <c r="E34" s="2">
        <f t="shared" si="2"/>
        <v>52</v>
      </c>
      <c r="F34" s="2">
        <f t="shared" si="3"/>
        <v>0.77500000000000002</v>
      </c>
      <c r="G34" s="2">
        <f t="shared" si="0"/>
        <v>0</v>
      </c>
      <c r="H34" s="2"/>
      <c r="I34" s="2">
        <f t="shared" si="4"/>
        <v>0</v>
      </c>
      <c r="J34" s="2">
        <f t="shared" si="1"/>
        <v>1</v>
      </c>
    </row>
    <row r="35" spans="1:10" x14ac:dyDescent="0.25">
      <c r="A35" s="2"/>
      <c r="B35" s="2"/>
      <c r="C35" s="2"/>
      <c r="D35" s="2"/>
      <c r="E35" s="2">
        <f t="shared" si="2"/>
        <v>52</v>
      </c>
      <c r="F35" s="2">
        <f t="shared" si="3"/>
        <v>0.77500000000000002</v>
      </c>
      <c r="G35" s="2">
        <f t="shared" si="0"/>
        <v>0</v>
      </c>
      <c r="H35" s="2"/>
      <c r="I35" s="2">
        <f t="shared" si="4"/>
        <v>0</v>
      </c>
      <c r="J35" s="2">
        <f t="shared" si="1"/>
        <v>1</v>
      </c>
    </row>
    <row r="36" spans="1:10" x14ac:dyDescent="0.25">
      <c r="A36" s="2"/>
      <c r="B36" s="2"/>
      <c r="C36" s="2"/>
      <c r="D36" s="2"/>
      <c r="E36" s="2">
        <f t="shared" si="2"/>
        <v>52</v>
      </c>
      <c r="F36" s="2">
        <f t="shared" si="3"/>
        <v>0.77500000000000002</v>
      </c>
      <c r="G36" s="2">
        <f t="shared" si="0"/>
        <v>0</v>
      </c>
      <c r="H36" s="2"/>
      <c r="I36" s="2">
        <f t="shared" si="4"/>
        <v>0</v>
      </c>
      <c r="J36" s="2">
        <f t="shared" si="1"/>
        <v>1</v>
      </c>
    </row>
    <row r="37" spans="1:10" x14ac:dyDescent="0.25">
      <c r="A37" s="2"/>
      <c r="B37" s="2"/>
      <c r="C37" s="2"/>
      <c r="D37" s="2"/>
      <c r="E37" s="2">
        <f t="shared" si="2"/>
        <v>52</v>
      </c>
      <c r="F37" s="2">
        <f t="shared" si="3"/>
        <v>0.77500000000000002</v>
      </c>
      <c r="G37" s="2">
        <f t="shared" si="0"/>
        <v>0</v>
      </c>
      <c r="H37" s="2"/>
      <c r="I37" s="2">
        <f t="shared" si="4"/>
        <v>0</v>
      </c>
      <c r="J37" s="2">
        <f t="shared" si="1"/>
        <v>1</v>
      </c>
    </row>
  </sheetData>
  <conditionalFormatting sqref="J2:J37">
    <cfRule type="cellIs" dxfId="14" priority="1" operator="equal">
      <formula>1</formula>
    </cfRule>
    <cfRule type="cellIs" dxfId="13" priority="2" operator="equal">
      <formula>1</formula>
    </cfRule>
    <cfRule type="cellIs" dxfId="12" priority="3" operator="equal">
      <formula>3</formula>
    </cfRule>
    <cfRule type="cellIs" dxfId="11" priority="4" operator="equal">
      <formula>2</formula>
    </cfRule>
    <cfRule type="cellIs" dxfId="10" priority="5" operator="equal">
      <formula>1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workbookViewId="0">
      <selection activeCell="J17" sqref="J17"/>
    </sheetView>
  </sheetViews>
  <sheetFormatPr defaultRowHeight="15" x14ac:dyDescent="0.25"/>
  <cols>
    <col min="2" max="2" width="11.42578125" customWidth="1"/>
    <col min="3" max="3" width="6.7109375" customWidth="1"/>
  </cols>
  <sheetData>
    <row r="1" spans="1:16" x14ac:dyDescent="0.25">
      <c r="A1" s="3" t="s">
        <v>9</v>
      </c>
      <c r="B1" s="3" t="s">
        <v>0</v>
      </c>
      <c r="C1" s="3" t="s">
        <v>1</v>
      </c>
      <c r="D1" s="3" t="s">
        <v>10</v>
      </c>
      <c r="E1" s="3" t="s">
        <v>11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O1" s="6" t="s">
        <v>13</v>
      </c>
    </row>
    <row r="2" spans="1:16" ht="18.75" x14ac:dyDescent="0.25">
      <c r="A2" s="2"/>
      <c r="B2" s="2"/>
      <c r="C2" s="2"/>
      <c r="D2" s="2" t="str">
        <f>IF(AND(C2&lt;16,C2&gt;=13),"MT1",IF(AND(C2&lt;18,C2&gt;=15),"MT2",IF(AND(C2&lt;20,C2&gt;=17),"MT3",IF(AND(C2&lt;24,C2&gt;=20),"MJ",IF(AND(C2&lt;40,C2&gt;=24),"Open",IF(AND(C2&lt;45,C2&gt;=40),"M1",IF(AND(C2&lt;50,C2&gt;=45),"M2",IF(AND(C2&lt;55,C2&gt;=50),"M3",IF(AND(C2&lt;60,C2&gt;=55),"M4",IF(AND(C2&lt;65,C2&gt;=60),"M5",IF(AND(C2&lt;70,C2&gt;=65),"M6",IF(AND(C2&lt;75,C2&gt;=70),"M7",IF(AND(C2&lt;80,C2&gt;=75),"M8",IF(AND(C2&lt;85,C2&gt;=80),"M9","M10"))))))))))))))</f>
        <v>M10</v>
      </c>
      <c r="E2" s="2" t="e">
        <f>VLOOKUP(C2,$O$2:$P$53,2,FALSE)</f>
        <v>#N/A</v>
      </c>
      <c r="F2" s="2"/>
      <c r="G2" s="2">
        <f>IF(F2&lt;=52, 52, IF(F2&lt;=56, 56, IF(F2&lt;=60,60,IF(F2&lt;=67.5,67.5,IF(F2&lt;=75,75,IF(F2&lt;=82.5,82.5,IF(F2&lt;=90,90,IF(F2&lt;=100,100,IF(F2&lt;=110,110,IF(F2&lt;=125,125,IF(F2&lt;=140,140,"140+")))))))))))</f>
        <v>52</v>
      </c>
      <c r="H2" s="2">
        <f>IF(F2&lt;90, 1-(90-F2)*0.0025, IF(F2&gt;100, 1+(F2-100)*0.0025, 1))</f>
        <v>0.77500000000000002</v>
      </c>
      <c r="I2" s="2">
        <f t="shared" ref="I2:I37" si="0">CEILING(F2,2.5)</f>
        <v>0</v>
      </c>
      <c r="J2" s="2"/>
      <c r="K2" s="2" t="e">
        <f>I2*J2*H2*E2</f>
        <v>#N/A</v>
      </c>
      <c r="L2" s="2" t="e">
        <f>RANK(K2,$K$2:$K$37)</f>
        <v>#N/A</v>
      </c>
      <c r="O2" s="4">
        <v>40</v>
      </c>
      <c r="P2" s="4">
        <v>1</v>
      </c>
    </row>
    <row r="3" spans="1:16" ht="18.75" x14ac:dyDescent="0.25">
      <c r="A3" s="2"/>
      <c r="B3" s="2"/>
      <c r="C3" s="2"/>
      <c r="D3" s="2" t="str">
        <f t="shared" ref="D3:D37" si="1">IF(AND(C3&lt;16,C3&gt;=13),"MT1",IF(AND(C3&lt;18,C3&gt;=15),"MT2",IF(AND(C3&lt;20,C3&gt;=17),"MT3",IF(AND(C3&lt;24,C3&gt;=20),"MJ",IF(AND(C3&lt;40,C3&gt;=24),"Open",IF(AND(C3&lt;45,C3&gt;=40),"M1",IF(AND(C3&lt;50,C3&gt;=45),"M2",IF(AND(C3&lt;55,C3&gt;=50),"M3",IF(AND(C3&lt;60,C3&gt;=55),"M4",IF(AND(C3&lt;65,C3&gt;=60),"M5",IF(AND(C3&lt;70,C3&gt;=65),"M6",IF(AND(C3&lt;75,C3&gt;=70),"M7",IF(AND(C3&lt;80,C3&gt;=75),"M8",IF(AND(C3&lt;85,C3&gt;=80),"M9","M10"))))))))))))))</f>
        <v>M10</v>
      </c>
      <c r="E3" s="2" t="e">
        <f t="shared" ref="E3:E36" si="2">VLOOKUP(C3,$O$2:$P$90,2,FALSE)</f>
        <v>#N/A</v>
      </c>
      <c r="F3" s="2"/>
      <c r="G3" s="2">
        <f t="shared" ref="G3:G37" si="3">IF(F3&lt;=52, 52, IF(F3&lt;=56, 56, IF(F3&lt;=60,60,IF(F3&lt;=67.5,67.5,IF(F3&lt;=75,75,IF(F3&lt;=82.5,82.5,IF(F3&lt;=90,90,IF(F3&lt;=100,100,IF(F3&lt;=110,110,IF(F3&lt;=125,125,IF(F3&lt;=140,140,"140+")))))))))))</f>
        <v>52</v>
      </c>
      <c r="H3" s="2">
        <f t="shared" ref="H3:H37" si="4">IF(F3&lt;90, 1-(90-F3)*0.0025, IF(F3&gt;100, 1+(F3-100)*0.0025, 1))</f>
        <v>0.77500000000000002</v>
      </c>
      <c r="I3" s="2">
        <f t="shared" si="0"/>
        <v>0</v>
      </c>
      <c r="J3" s="2"/>
      <c r="K3" s="2" t="e">
        <f t="shared" ref="K3:K10" si="5">I3*J3*H3*E3</f>
        <v>#N/A</v>
      </c>
      <c r="L3" s="2" t="e">
        <f t="shared" ref="L3:L37" si="6">RANK(K3,$K$2:$K$37)</f>
        <v>#N/A</v>
      </c>
      <c r="O3" s="4">
        <v>41</v>
      </c>
      <c r="P3" s="4">
        <v>1.01</v>
      </c>
    </row>
    <row r="4" spans="1:16" ht="18.75" x14ac:dyDescent="0.25">
      <c r="A4" s="2"/>
      <c r="B4" s="2"/>
      <c r="C4" s="2"/>
      <c r="D4" s="2" t="str">
        <f t="shared" si="1"/>
        <v>M10</v>
      </c>
      <c r="E4" s="2" t="e">
        <f t="shared" si="2"/>
        <v>#N/A</v>
      </c>
      <c r="F4" s="2"/>
      <c r="G4" s="2">
        <f t="shared" si="3"/>
        <v>52</v>
      </c>
      <c r="H4" s="2">
        <f t="shared" si="4"/>
        <v>0.77500000000000002</v>
      </c>
      <c r="I4" s="2">
        <f t="shared" si="0"/>
        <v>0</v>
      </c>
      <c r="J4" s="2"/>
      <c r="K4" s="2" t="e">
        <f t="shared" si="5"/>
        <v>#N/A</v>
      </c>
      <c r="L4" s="2" t="e">
        <f t="shared" si="6"/>
        <v>#N/A</v>
      </c>
      <c r="O4" s="4">
        <v>42</v>
      </c>
      <c r="P4" s="4">
        <v>1.02</v>
      </c>
    </row>
    <row r="5" spans="1:16" ht="18.75" x14ac:dyDescent="0.25">
      <c r="A5" s="2"/>
      <c r="B5" s="2"/>
      <c r="C5" s="2"/>
      <c r="D5" s="2" t="str">
        <f t="shared" si="1"/>
        <v>M10</v>
      </c>
      <c r="E5" s="2" t="e">
        <f t="shared" si="2"/>
        <v>#N/A</v>
      </c>
      <c r="F5" s="2"/>
      <c r="G5" s="2">
        <f t="shared" si="3"/>
        <v>52</v>
      </c>
      <c r="H5" s="2">
        <f t="shared" si="4"/>
        <v>0.77500000000000002</v>
      </c>
      <c r="I5" s="2">
        <f t="shared" si="0"/>
        <v>0</v>
      </c>
      <c r="J5" s="2"/>
      <c r="K5" s="2" t="e">
        <f t="shared" si="5"/>
        <v>#N/A</v>
      </c>
      <c r="L5" s="2" t="e">
        <f t="shared" si="6"/>
        <v>#N/A</v>
      </c>
      <c r="O5" s="4">
        <v>43</v>
      </c>
      <c r="P5" s="4">
        <v>1.0309999999999999</v>
      </c>
    </row>
    <row r="6" spans="1:16" ht="18.75" x14ac:dyDescent="0.25">
      <c r="A6" s="2"/>
      <c r="B6" s="2"/>
      <c r="C6" s="2"/>
      <c r="D6" s="2" t="str">
        <f t="shared" si="1"/>
        <v>M10</v>
      </c>
      <c r="E6" s="2" t="e">
        <f t="shared" si="2"/>
        <v>#N/A</v>
      </c>
      <c r="F6" s="2"/>
      <c r="G6" s="2">
        <f t="shared" si="3"/>
        <v>52</v>
      </c>
      <c r="H6" s="2">
        <f t="shared" si="4"/>
        <v>0.77500000000000002</v>
      </c>
      <c r="I6" s="2">
        <f t="shared" si="0"/>
        <v>0</v>
      </c>
      <c r="J6" s="2"/>
      <c r="K6" s="2" t="e">
        <f t="shared" si="5"/>
        <v>#N/A</v>
      </c>
      <c r="L6" s="2" t="e">
        <f t="shared" si="6"/>
        <v>#N/A</v>
      </c>
      <c r="O6" s="4">
        <v>44</v>
      </c>
      <c r="P6" s="4">
        <v>1.0429999999999999</v>
      </c>
    </row>
    <row r="7" spans="1:16" ht="18.75" x14ac:dyDescent="0.25">
      <c r="A7" s="2"/>
      <c r="B7" s="2"/>
      <c r="C7" s="2"/>
      <c r="D7" s="2" t="str">
        <f t="shared" si="1"/>
        <v>M10</v>
      </c>
      <c r="E7" s="2" t="e">
        <f t="shared" si="2"/>
        <v>#N/A</v>
      </c>
      <c r="F7" s="2"/>
      <c r="G7" s="2">
        <f>IF(F7&lt;=52, 52, IF(F7&lt;=56, 56, IF(F7&lt;=60,60,IF(F7&lt;=67.5,67.5,IF(F7&lt;=75,75,IF(F7&lt;=82.5,82.5,IF(F7&lt;=90,90,IF(F7&lt;=100,100,IF(F7&lt;=110,110,IF(F7&lt;=125,125,IF(F7&lt;=140,140,"140+")))))))))))</f>
        <v>52</v>
      </c>
      <c r="H7" s="2">
        <f>IF(F7&lt;90, 1-(90-F7)*0.0025, IF(F7&gt;100, 1+(F7-100)*0.0025, 1))</f>
        <v>0.77500000000000002</v>
      </c>
      <c r="I7" s="2">
        <f>CEILING(F7,2.5)</f>
        <v>0</v>
      </c>
      <c r="J7" s="2"/>
      <c r="K7" s="2" t="e">
        <f t="shared" si="5"/>
        <v>#N/A</v>
      </c>
      <c r="L7" s="2" t="e">
        <f t="shared" si="6"/>
        <v>#N/A</v>
      </c>
      <c r="O7" s="4">
        <v>45</v>
      </c>
      <c r="P7" s="4">
        <v>1.0549999999999999</v>
      </c>
    </row>
    <row r="8" spans="1:16" ht="18.75" x14ac:dyDescent="0.25">
      <c r="A8" s="2"/>
      <c r="B8" s="2"/>
      <c r="C8" s="2"/>
      <c r="D8" s="2" t="str">
        <f t="shared" si="1"/>
        <v>M10</v>
      </c>
      <c r="E8" s="2" t="e">
        <f t="shared" si="2"/>
        <v>#N/A</v>
      </c>
      <c r="F8" s="2"/>
      <c r="G8" s="2">
        <f>IF(F8&lt;=52, 52, IF(F8&lt;=56, 56, IF(F8&lt;=60,60,IF(F8&lt;=67.5,67.5,IF(F8&lt;=75,75,IF(F8&lt;=82.5,82.5,IF(F8&lt;=90,90,IF(F8&lt;=100,100,IF(F8&lt;=110,110,IF(F8&lt;=125,125,IF(F8&lt;=140,140,"140+")))))))))))</f>
        <v>52</v>
      </c>
      <c r="H8" s="2">
        <f>IF(F8&lt;90, 1-(90-F8)*0.0025, IF(F8&gt;100, 1+(F8-100)*0.0025, 1))</f>
        <v>0.77500000000000002</v>
      </c>
      <c r="I8" s="2">
        <f>CEILING(F8,2.5)</f>
        <v>0</v>
      </c>
      <c r="J8" s="2"/>
      <c r="K8" s="2" t="e">
        <f t="shared" si="5"/>
        <v>#N/A</v>
      </c>
      <c r="L8" s="2" t="e">
        <f t="shared" si="6"/>
        <v>#N/A</v>
      </c>
      <c r="O8" s="4">
        <v>46</v>
      </c>
      <c r="P8" s="4">
        <v>1.0680000000000001</v>
      </c>
    </row>
    <row r="9" spans="1:16" ht="18.75" x14ac:dyDescent="0.25">
      <c r="A9" s="2"/>
      <c r="B9" s="2"/>
      <c r="C9" s="2"/>
      <c r="D9" s="2" t="str">
        <f t="shared" si="1"/>
        <v>M10</v>
      </c>
      <c r="E9" s="2" t="e">
        <f t="shared" si="2"/>
        <v>#N/A</v>
      </c>
      <c r="F9" s="2"/>
      <c r="G9" s="2">
        <f>IF(F9&lt;=52, 52, IF(F9&lt;=56, 56, IF(F9&lt;=60,60,IF(F9&lt;=67.5,67.5,IF(F9&lt;=75,75,IF(F9&lt;=82.5,82.5,IF(F9&lt;=90,90,IF(F9&lt;=100,100,IF(F9&lt;=110,110,IF(F9&lt;=125,125,IF(F9&lt;=140,140,"140+")))))))))))</f>
        <v>52</v>
      </c>
      <c r="H9" s="2">
        <f>IF(F9&lt;90, 1-(90-F9)*0.0025, IF(F9&gt;100, 1+(F9-100)*0.0025, 1))</f>
        <v>0.77500000000000002</v>
      </c>
      <c r="I9" s="2">
        <f>CEILING(F9,2.5)</f>
        <v>0</v>
      </c>
      <c r="J9" s="2"/>
      <c r="K9" s="2" t="e">
        <f t="shared" si="5"/>
        <v>#N/A</v>
      </c>
      <c r="L9" s="2" t="e">
        <f t="shared" si="6"/>
        <v>#N/A</v>
      </c>
      <c r="O9" s="4">
        <v>47</v>
      </c>
      <c r="P9" s="4">
        <v>1.0820000000000001</v>
      </c>
    </row>
    <row r="10" spans="1:16" ht="18.75" x14ac:dyDescent="0.25">
      <c r="A10" s="2"/>
      <c r="B10" s="2"/>
      <c r="C10" s="2"/>
      <c r="D10" s="2" t="str">
        <f t="shared" si="1"/>
        <v>M10</v>
      </c>
      <c r="E10" s="2" t="e">
        <f t="shared" si="2"/>
        <v>#N/A</v>
      </c>
      <c r="F10" s="2"/>
      <c r="G10" s="2">
        <f>IF(F10&lt;=52, 52, IF(F10&lt;=56, 56, IF(F10&lt;=60,60,IF(F10&lt;=67.5,67.5,IF(F10&lt;=75,75,IF(F10&lt;=82.5,82.5,IF(F10&lt;=90,90,IF(F10&lt;=100,100,IF(F10&lt;=110,110,IF(F10&lt;=125,125,IF(F10&lt;=140,140,"140+")))))))))))</f>
        <v>52</v>
      </c>
      <c r="H10" s="2">
        <f>IF(F10&lt;90, 1-(90-F10)*0.0025, IF(F10&gt;100, 1+(F10-100)*0.0025, 1))</f>
        <v>0.77500000000000002</v>
      </c>
      <c r="I10" s="2">
        <f>CEILING(F10,2.5)</f>
        <v>0</v>
      </c>
      <c r="J10" s="2"/>
      <c r="K10" s="2" t="e">
        <f t="shared" si="5"/>
        <v>#N/A</v>
      </c>
      <c r="L10" s="2" t="e">
        <f t="shared" si="6"/>
        <v>#N/A</v>
      </c>
      <c r="O10" s="4">
        <v>48</v>
      </c>
      <c r="P10" s="4">
        <v>1.097</v>
      </c>
    </row>
    <row r="11" spans="1:16" ht="18.75" x14ac:dyDescent="0.25">
      <c r="A11" s="2"/>
      <c r="B11" s="2"/>
      <c r="C11" s="2"/>
      <c r="D11" s="2" t="str">
        <f t="shared" si="1"/>
        <v>M10</v>
      </c>
      <c r="E11" s="2" t="e">
        <f t="shared" si="2"/>
        <v>#N/A</v>
      </c>
      <c r="F11" s="2"/>
      <c r="G11" s="2">
        <f t="shared" si="3"/>
        <v>52</v>
      </c>
      <c r="H11" s="2">
        <f t="shared" si="4"/>
        <v>0.77500000000000002</v>
      </c>
      <c r="I11" s="2">
        <f t="shared" si="0"/>
        <v>0</v>
      </c>
      <c r="J11" s="2"/>
      <c r="K11" s="2"/>
      <c r="L11" s="2" t="e">
        <f t="shared" si="6"/>
        <v>#N/A</v>
      </c>
      <c r="O11" s="4">
        <v>49</v>
      </c>
      <c r="P11" s="4">
        <v>1.113</v>
      </c>
    </row>
    <row r="12" spans="1:16" ht="18.75" x14ac:dyDescent="0.25">
      <c r="A12" s="2"/>
      <c r="B12" s="2"/>
      <c r="C12" s="2"/>
      <c r="D12" s="2" t="str">
        <f t="shared" si="1"/>
        <v>M10</v>
      </c>
      <c r="E12" s="2" t="e">
        <f t="shared" si="2"/>
        <v>#N/A</v>
      </c>
      <c r="F12" s="2"/>
      <c r="G12" s="2">
        <f t="shared" si="3"/>
        <v>52</v>
      </c>
      <c r="H12" s="2">
        <f t="shared" si="4"/>
        <v>0.77500000000000002</v>
      </c>
      <c r="I12" s="2">
        <f t="shared" si="0"/>
        <v>0</v>
      </c>
      <c r="J12" s="2"/>
      <c r="K12" s="2"/>
      <c r="L12" s="2" t="e">
        <f t="shared" si="6"/>
        <v>#N/A</v>
      </c>
      <c r="O12" s="4">
        <v>50</v>
      </c>
      <c r="P12" s="4">
        <v>1.1299999999999999</v>
      </c>
    </row>
    <row r="13" spans="1:16" ht="18.75" x14ac:dyDescent="0.25">
      <c r="A13" s="2"/>
      <c r="B13" s="2"/>
      <c r="C13" s="2"/>
      <c r="D13" s="2" t="str">
        <f t="shared" si="1"/>
        <v>M10</v>
      </c>
      <c r="E13" s="2" t="e">
        <f t="shared" si="2"/>
        <v>#N/A</v>
      </c>
      <c r="F13" s="2"/>
      <c r="G13" s="2">
        <f t="shared" si="3"/>
        <v>52</v>
      </c>
      <c r="H13" s="2">
        <f t="shared" si="4"/>
        <v>0.77500000000000002</v>
      </c>
      <c r="I13" s="2">
        <f t="shared" si="0"/>
        <v>0</v>
      </c>
      <c r="J13" s="2"/>
      <c r="K13" s="2"/>
      <c r="L13" s="2" t="e">
        <f t="shared" si="6"/>
        <v>#N/A</v>
      </c>
      <c r="O13" s="4">
        <v>51</v>
      </c>
      <c r="P13" s="4">
        <v>1.147</v>
      </c>
    </row>
    <row r="14" spans="1:16" ht="18.75" x14ac:dyDescent="0.25">
      <c r="A14" s="2"/>
      <c r="B14" s="2"/>
      <c r="C14" s="2"/>
      <c r="D14" s="2" t="str">
        <f t="shared" si="1"/>
        <v>M10</v>
      </c>
      <c r="E14" s="2" t="e">
        <f t="shared" si="2"/>
        <v>#N/A</v>
      </c>
      <c r="F14" s="2"/>
      <c r="G14" s="2">
        <f t="shared" si="3"/>
        <v>52</v>
      </c>
      <c r="H14" s="2">
        <f t="shared" si="4"/>
        <v>0.77500000000000002</v>
      </c>
      <c r="I14" s="2">
        <f t="shared" si="0"/>
        <v>0</v>
      </c>
      <c r="J14" s="2"/>
      <c r="K14" s="2"/>
      <c r="L14" s="2" t="e">
        <f t="shared" si="6"/>
        <v>#N/A</v>
      </c>
      <c r="O14" s="4">
        <v>52</v>
      </c>
      <c r="P14" s="4">
        <v>1.165</v>
      </c>
    </row>
    <row r="15" spans="1:16" ht="18.75" x14ac:dyDescent="0.25">
      <c r="A15" s="2"/>
      <c r="B15" s="2"/>
      <c r="C15" s="2"/>
      <c r="D15" s="2" t="str">
        <f t="shared" si="1"/>
        <v>M10</v>
      </c>
      <c r="E15" s="2" t="e">
        <f t="shared" si="2"/>
        <v>#N/A</v>
      </c>
      <c r="F15" s="2"/>
      <c r="G15" s="2">
        <f t="shared" si="3"/>
        <v>52</v>
      </c>
      <c r="H15" s="2">
        <f t="shared" si="4"/>
        <v>0.77500000000000002</v>
      </c>
      <c r="I15" s="2">
        <f t="shared" si="0"/>
        <v>0</v>
      </c>
      <c r="J15" s="2"/>
      <c r="K15" s="2"/>
      <c r="L15" s="2" t="e">
        <f t="shared" si="6"/>
        <v>#N/A</v>
      </c>
      <c r="O15" s="4">
        <v>53</v>
      </c>
      <c r="P15" s="4">
        <v>1.1839999999999999</v>
      </c>
    </row>
    <row r="16" spans="1:16" ht="18.75" x14ac:dyDescent="0.25">
      <c r="A16" s="2"/>
      <c r="B16" s="2"/>
      <c r="C16" s="2"/>
      <c r="D16" s="2" t="str">
        <f t="shared" si="1"/>
        <v>M10</v>
      </c>
      <c r="E16" s="2" t="e">
        <f t="shared" si="2"/>
        <v>#N/A</v>
      </c>
      <c r="F16" s="2"/>
      <c r="G16" s="2">
        <f t="shared" si="3"/>
        <v>52</v>
      </c>
      <c r="H16" s="2">
        <f t="shared" si="4"/>
        <v>0.77500000000000002</v>
      </c>
      <c r="I16" s="2">
        <f t="shared" si="0"/>
        <v>0</v>
      </c>
      <c r="J16" s="2"/>
      <c r="K16" s="2"/>
      <c r="L16" s="2" t="e">
        <f t="shared" si="6"/>
        <v>#N/A</v>
      </c>
      <c r="O16" s="4">
        <v>54</v>
      </c>
      <c r="P16" s="4">
        <v>1.204</v>
      </c>
    </row>
    <row r="17" spans="1:16" ht="18.75" x14ac:dyDescent="0.25">
      <c r="A17" s="2"/>
      <c r="B17" s="2"/>
      <c r="C17" s="2"/>
      <c r="D17" s="2" t="str">
        <f t="shared" si="1"/>
        <v>M10</v>
      </c>
      <c r="E17" s="2" t="e">
        <f t="shared" si="2"/>
        <v>#N/A</v>
      </c>
      <c r="F17" s="2"/>
      <c r="G17" s="2">
        <f t="shared" si="3"/>
        <v>52</v>
      </c>
      <c r="H17" s="2">
        <f t="shared" si="4"/>
        <v>0.77500000000000002</v>
      </c>
      <c r="I17" s="2">
        <f t="shared" si="0"/>
        <v>0</v>
      </c>
      <c r="J17" s="2"/>
      <c r="K17" s="2"/>
      <c r="L17" s="2" t="e">
        <f t="shared" si="6"/>
        <v>#N/A</v>
      </c>
      <c r="O17" s="4">
        <v>55</v>
      </c>
      <c r="P17" s="4">
        <v>1.2250000000000001</v>
      </c>
    </row>
    <row r="18" spans="1:16" ht="18.75" x14ac:dyDescent="0.25">
      <c r="A18" s="2"/>
      <c r="B18" s="2"/>
      <c r="C18" s="2"/>
      <c r="D18" s="2" t="str">
        <f t="shared" si="1"/>
        <v>M10</v>
      </c>
      <c r="E18" s="2" t="e">
        <f t="shared" si="2"/>
        <v>#N/A</v>
      </c>
      <c r="F18" s="2"/>
      <c r="G18" s="2">
        <f t="shared" si="3"/>
        <v>52</v>
      </c>
      <c r="H18" s="2">
        <f t="shared" si="4"/>
        <v>0.77500000000000002</v>
      </c>
      <c r="I18" s="2">
        <f t="shared" si="0"/>
        <v>0</v>
      </c>
      <c r="J18" s="2"/>
      <c r="K18" s="2"/>
      <c r="L18" s="2" t="e">
        <f t="shared" si="6"/>
        <v>#N/A</v>
      </c>
      <c r="O18" s="4">
        <v>56</v>
      </c>
      <c r="P18" s="4">
        <v>1.246</v>
      </c>
    </row>
    <row r="19" spans="1:16" ht="18.75" x14ac:dyDescent="0.25">
      <c r="A19" s="2"/>
      <c r="B19" s="2"/>
      <c r="C19" s="2"/>
      <c r="D19" s="2" t="str">
        <f t="shared" si="1"/>
        <v>M10</v>
      </c>
      <c r="E19" s="2" t="e">
        <f t="shared" si="2"/>
        <v>#N/A</v>
      </c>
      <c r="F19" s="2"/>
      <c r="G19" s="2">
        <f t="shared" si="3"/>
        <v>52</v>
      </c>
      <c r="H19" s="2">
        <f t="shared" si="4"/>
        <v>0.77500000000000002</v>
      </c>
      <c r="I19" s="2">
        <f t="shared" si="0"/>
        <v>0</v>
      </c>
      <c r="J19" s="2"/>
      <c r="K19" s="2"/>
      <c r="L19" s="2" t="e">
        <f t="shared" si="6"/>
        <v>#N/A</v>
      </c>
      <c r="O19" s="4">
        <v>57</v>
      </c>
      <c r="P19" s="4">
        <v>1.268</v>
      </c>
    </row>
    <row r="20" spans="1:16" ht="18.75" x14ac:dyDescent="0.25">
      <c r="A20" s="2"/>
      <c r="B20" s="2"/>
      <c r="C20" s="2"/>
      <c r="D20" s="2" t="str">
        <f t="shared" si="1"/>
        <v>M10</v>
      </c>
      <c r="E20" s="2" t="e">
        <f t="shared" si="2"/>
        <v>#N/A</v>
      </c>
      <c r="F20" s="2"/>
      <c r="G20" s="2">
        <f t="shared" si="3"/>
        <v>52</v>
      </c>
      <c r="H20" s="2">
        <f t="shared" si="4"/>
        <v>0.77500000000000002</v>
      </c>
      <c r="I20" s="2">
        <f t="shared" si="0"/>
        <v>0</v>
      </c>
      <c r="J20" s="2"/>
      <c r="K20" s="2"/>
      <c r="L20" s="2" t="e">
        <f t="shared" si="6"/>
        <v>#N/A</v>
      </c>
      <c r="O20" s="4">
        <v>58</v>
      </c>
      <c r="P20" s="4">
        <v>1.2909999999999999</v>
      </c>
    </row>
    <row r="21" spans="1:16" ht="18.75" x14ac:dyDescent="0.25">
      <c r="A21" s="2"/>
      <c r="B21" s="2"/>
      <c r="C21" s="2"/>
      <c r="D21" s="2" t="str">
        <f t="shared" si="1"/>
        <v>M10</v>
      </c>
      <c r="E21" s="2" t="e">
        <f t="shared" si="2"/>
        <v>#N/A</v>
      </c>
      <c r="F21" s="2"/>
      <c r="G21" s="2">
        <f t="shared" si="3"/>
        <v>52</v>
      </c>
      <c r="H21" s="2">
        <f t="shared" si="4"/>
        <v>0.77500000000000002</v>
      </c>
      <c r="I21" s="2">
        <f t="shared" si="0"/>
        <v>0</v>
      </c>
      <c r="J21" s="2"/>
      <c r="K21" s="2"/>
      <c r="L21" s="2" t="e">
        <f t="shared" si="6"/>
        <v>#N/A</v>
      </c>
      <c r="O21" s="4">
        <v>58</v>
      </c>
      <c r="P21" s="4">
        <v>1.3109999999999999</v>
      </c>
    </row>
    <row r="22" spans="1:16" ht="18.75" x14ac:dyDescent="0.25">
      <c r="A22" s="2"/>
      <c r="B22" s="2"/>
      <c r="C22" s="2"/>
      <c r="D22" s="2" t="str">
        <f t="shared" si="1"/>
        <v>M10</v>
      </c>
      <c r="E22" s="2" t="e">
        <f t="shared" si="2"/>
        <v>#N/A</v>
      </c>
      <c r="F22" s="2"/>
      <c r="G22" s="2">
        <f t="shared" si="3"/>
        <v>52</v>
      </c>
      <c r="H22" s="2">
        <f t="shared" si="4"/>
        <v>0.77500000000000002</v>
      </c>
      <c r="I22" s="2">
        <f t="shared" si="0"/>
        <v>0</v>
      </c>
      <c r="J22" s="2"/>
      <c r="K22" s="2"/>
      <c r="L22" s="2" t="e">
        <f t="shared" si="6"/>
        <v>#N/A</v>
      </c>
      <c r="O22" s="4">
        <v>59</v>
      </c>
      <c r="P22" s="4">
        <v>1.3149999999999999</v>
      </c>
    </row>
    <row r="23" spans="1:16" ht="18.75" x14ac:dyDescent="0.25">
      <c r="A23" s="2"/>
      <c r="B23" s="2"/>
      <c r="C23" s="2"/>
      <c r="D23" s="2" t="str">
        <f t="shared" si="1"/>
        <v>M10</v>
      </c>
      <c r="E23" s="2" t="e">
        <f t="shared" si="2"/>
        <v>#N/A</v>
      </c>
      <c r="F23" s="2"/>
      <c r="G23" s="2">
        <f t="shared" si="3"/>
        <v>52</v>
      </c>
      <c r="H23" s="2">
        <f t="shared" si="4"/>
        <v>0.77500000000000002</v>
      </c>
      <c r="I23" s="2">
        <f t="shared" si="0"/>
        <v>0</v>
      </c>
      <c r="J23" s="2"/>
      <c r="K23" s="2"/>
      <c r="L23" s="2" t="e">
        <f t="shared" si="6"/>
        <v>#N/A</v>
      </c>
      <c r="O23" s="4">
        <v>60</v>
      </c>
      <c r="P23" s="4">
        <v>1.34</v>
      </c>
    </row>
    <row r="24" spans="1:16" ht="18.75" x14ac:dyDescent="0.25">
      <c r="A24" s="2"/>
      <c r="B24" s="2"/>
      <c r="C24" s="2"/>
      <c r="D24" s="2" t="str">
        <f t="shared" si="1"/>
        <v>M10</v>
      </c>
      <c r="E24" s="2" t="e">
        <f t="shared" si="2"/>
        <v>#N/A</v>
      </c>
      <c r="F24" s="2"/>
      <c r="G24" s="2">
        <f t="shared" si="3"/>
        <v>52</v>
      </c>
      <c r="H24" s="2">
        <f t="shared" si="4"/>
        <v>0.77500000000000002</v>
      </c>
      <c r="I24" s="2">
        <f t="shared" si="0"/>
        <v>0</v>
      </c>
      <c r="J24" s="2"/>
      <c r="K24" s="2"/>
      <c r="L24" s="2" t="e">
        <f t="shared" si="6"/>
        <v>#N/A</v>
      </c>
      <c r="O24" s="4">
        <v>61</v>
      </c>
      <c r="P24" s="4">
        <v>1.3660000000000001</v>
      </c>
    </row>
    <row r="25" spans="1:16" ht="18.75" x14ac:dyDescent="0.25">
      <c r="A25" s="2"/>
      <c r="B25" s="2"/>
      <c r="C25" s="2"/>
      <c r="D25" s="2" t="str">
        <f t="shared" si="1"/>
        <v>M10</v>
      </c>
      <c r="E25" s="2" t="e">
        <f t="shared" si="2"/>
        <v>#N/A</v>
      </c>
      <c r="F25" s="2"/>
      <c r="G25" s="2">
        <f t="shared" si="3"/>
        <v>52</v>
      </c>
      <c r="H25" s="2">
        <f t="shared" si="4"/>
        <v>0.77500000000000002</v>
      </c>
      <c r="I25" s="2">
        <f t="shared" si="0"/>
        <v>0</v>
      </c>
      <c r="J25" s="2"/>
      <c r="K25" s="2"/>
      <c r="L25" s="2" t="e">
        <f t="shared" si="6"/>
        <v>#N/A</v>
      </c>
      <c r="O25" s="4">
        <v>62</v>
      </c>
      <c r="P25" s="4">
        <v>1.393</v>
      </c>
    </row>
    <row r="26" spans="1:16" ht="18.75" x14ac:dyDescent="0.25">
      <c r="A26" s="2"/>
      <c r="B26" s="2"/>
      <c r="C26" s="2"/>
      <c r="D26" s="2" t="str">
        <f t="shared" si="1"/>
        <v>M10</v>
      </c>
      <c r="E26" s="2" t="e">
        <f t="shared" si="2"/>
        <v>#N/A</v>
      </c>
      <c r="F26" s="2"/>
      <c r="G26" s="2">
        <f t="shared" si="3"/>
        <v>52</v>
      </c>
      <c r="H26" s="2">
        <f t="shared" si="4"/>
        <v>0.77500000000000002</v>
      </c>
      <c r="I26" s="2">
        <f t="shared" si="0"/>
        <v>0</v>
      </c>
      <c r="J26" s="2"/>
      <c r="K26" s="2"/>
      <c r="L26" s="2" t="e">
        <f t="shared" si="6"/>
        <v>#N/A</v>
      </c>
      <c r="O26" s="4">
        <v>63</v>
      </c>
      <c r="P26" s="4">
        <v>1.421</v>
      </c>
    </row>
    <row r="27" spans="1:16" ht="18.75" x14ac:dyDescent="0.25">
      <c r="A27" s="2"/>
      <c r="B27" s="2"/>
      <c r="C27" s="2"/>
      <c r="D27" s="2" t="str">
        <f t="shared" si="1"/>
        <v>M10</v>
      </c>
      <c r="E27" s="2" t="e">
        <f t="shared" si="2"/>
        <v>#N/A</v>
      </c>
      <c r="F27" s="2"/>
      <c r="G27" s="2">
        <f t="shared" si="3"/>
        <v>52</v>
      </c>
      <c r="H27" s="2">
        <f t="shared" si="4"/>
        <v>0.77500000000000002</v>
      </c>
      <c r="I27" s="2">
        <f t="shared" si="0"/>
        <v>0</v>
      </c>
      <c r="J27" s="2"/>
      <c r="K27" s="2"/>
      <c r="L27" s="2" t="e">
        <f t="shared" si="6"/>
        <v>#N/A</v>
      </c>
      <c r="O27" s="4">
        <v>64</v>
      </c>
      <c r="P27" s="4">
        <v>1.45</v>
      </c>
    </row>
    <row r="28" spans="1:16" ht="18.75" x14ac:dyDescent="0.25">
      <c r="A28" s="2"/>
      <c r="B28" s="2"/>
      <c r="C28" s="2"/>
      <c r="D28" s="2" t="str">
        <f t="shared" si="1"/>
        <v>M10</v>
      </c>
      <c r="E28" s="2" t="e">
        <f t="shared" si="2"/>
        <v>#N/A</v>
      </c>
      <c r="F28" s="2"/>
      <c r="G28" s="2">
        <f t="shared" si="3"/>
        <v>52</v>
      </c>
      <c r="H28" s="2">
        <f t="shared" si="4"/>
        <v>0.77500000000000002</v>
      </c>
      <c r="I28" s="2">
        <f t="shared" si="0"/>
        <v>0</v>
      </c>
      <c r="J28" s="2"/>
      <c r="K28" s="2"/>
      <c r="L28" s="2" t="e">
        <f t="shared" si="6"/>
        <v>#N/A</v>
      </c>
      <c r="O28" s="4">
        <v>65</v>
      </c>
      <c r="P28" s="4">
        <v>1.48</v>
      </c>
    </row>
    <row r="29" spans="1:16" ht="18.75" x14ac:dyDescent="0.25">
      <c r="A29" s="2"/>
      <c r="B29" s="2"/>
      <c r="C29" s="2"/>
      <c r="D29" s="2" t="str">
        <f t="shared" si="1"/>
        <v>M10</v>
      </c>
      <c r="E29" s="2" t="e">
        <f t="shared" si="2"/>
        <v>#N/A</v>
      </c>
      <c r="F29" s="2"/>
      <c r="G29" s="2">
        <f t="shared" si="3"/>
        <v>52</v>
      </c>
      <c r="H29" s="2">
        <f t="shared" si="4"/>
        <v>0.77500000000000002</v>
      </c>
      <c r="I29" s="2">
        <f t="shared" si="0"/>
        <v>0</v>
      </c>
      <c r="J29" s="2"/>
      <c r="K29" s="2"/>
      <c r="L29" s="2" t="e">
        <f t="shared" si="6"/>
        <v>#N/A</v>
      </c>
      <c r="O29" s="4">
        <v>66</v>
      </c>
      <c r="P29" s="4">
        <v>1.5109999999999999</v>
      </c>
    </row>
    <row r="30" spans="1:16" ht="18.75" x14ac:dyDescent="0.25">
      <c r="A30" s="2"/>
      <c r="B30" s="2"/>
      <c r="C30" s="2"/>
      <c r="D30" s="2" t="str">
        <f t="shared" si="1"/>
        <v>M10</v>
      </c>
      <c r="E30" s="2" t="e">
        <f t="shared" si="2"/>
        <v>#N/A</v>
      </c>
      <c r="F30" s="2"/>
      <c r="G30" s="2">
        <f t="shared" si="3"/>
        <v>52</v>
      </c>
      <c r="H30" s="2">
        <f t="shared" si="4"/>
        <v>0.77500000000000002</v>
      </c>
      <c r="I30" s="2">
        <f t="shared" si="0"/>
        <v>0</v>
      </c>
      <c r="J30" s="2"/>
      <c r="K30" s="2"/>
      <c r="L30" s="2" t="e">
        <f t="shared" si="6"/>
        <v>#N/A</v>
      </c>
      <c r="O30" s="4">
        <v>67</v>
      </c>
      <c r="P30" s="4">
        <v>1.5429999999999999</v>
      </c>
    </row>
    <row r="31" spans="1:16" ht="18.75" x14ac:dyDescent="0.25">
      <c r="A31" s="2"/>
      <c r="B31" s="2"/>
      <c r="C31" s="2"/>
      <c r="D31" s="2" t="str">
        <f t="shared" si="1"/>
        <v>M10</v>
      </c>
      <c r="E31" s="2" t="e">
        <f t="shared" si="2"/>
        <v>#N/A</v>
      </c>
      <c r="F31" s="2"/>
      <c r="G31" s="2">
        <f t="shared" si="3"/>
        <v>52</v>
      </c>
      <c r="H31" s="2">
        <f t="shared" si="4"/>
        <v>0.77500000000000002</v>
      </c>
      <c r="I31" s="2">
        <f t="shared" si="0"/>
        <v>0</v>
      </c>
      <c r="J31" s="2"/>
      <c r="K31" s="2"/>
      <c r="L31" s="2" t="e">
        <f t="shared" si="6"/>
        <v>#N/A</v>
      </c>
      <c r="O31" s="4">
        <v>68</v>
      </c>
      <c r="P31" s="4">
        <v>1.5760000000000001</v>
      </c>
    </row>
    <row r="32" spans="1:16" ht="18.75" x14ac:dyDescent="0.25">
      <c r="A32" s="2"/>
      <c r="B32" s="2"/>
      <c r="C32" s="2"/>
      <c r="D32" s="2" t="str">
        <f t="shared" si="1"/>
        <v>M10</v>
      </c>
      <c r="E32" s="2" t="e">
        <f t="shared" si="2"/>
        <v>#N/A</v>
      </c>
      <c r="F32" s="2"/>
      <c r="G32" s="2">
        <f t="shared" si="3"/>
        <v>52</v>
      </c>
      <c r="H32" s="2">
        <f t="shared" si="4"/>
        <v>0.77500000000000002</v>
      </c>
      <c r="I32" s="2">
        <f t="shared" si="0"/>
        <v>0</v>
      </c>
      <c r="J32" s="2"/>
      <c r="K32" s="2"/>
      <c r="L32" s="2" t="e">
        <f t="shared" si="6"/>
        <v>#N/A</v>
      </c>
      <c r="O32" s="4">
        <v>69</v>
      </c>
      <c r="P32" s="4">
        <v>1.61</v>
      </c>
    </row>
    <row r="33" spans="1:16" ht="18.75" x14ac:dyDescent="0.25">
      <c r="A33" s="2"/>
      <c r="B33" s="2"/>
      <c r="C33" s="2"/>
      <c r="D33" s="2" t="str">
        <f t="shared" si="1"/>
        <v>M10</v>
      </c>
      <c r="E33" s="2" t="e">
        <f t="shared" si="2"/>
        <v>#N/A</v>
      </c>
      <c r="F33" s="2"/>
      <c r="G33" s="2">
        <f t="shared" si="3"/>
        <v>52</v>
      </c>
      <c r="H33" s="2">
        <f t="shared" si="4"/>
        <v>0.77500000000000002</v>
      </c>
      <c r="I33" s="2">
        <f t="shared" si="0"/>
        <v>0</v>
      </c>
      <c r="J33" s="2"/>
      <c r="K33" s="2"/>
      <c r="L33" s="2" t="e">
        <f t="shared" si="6"/>
        <v>#N/A</v>
      </c>
      <c r="O33" s="4">
        <v>70</v>
      </c>
      <c r="P33" s="4">
        <v>1.645</v>
      </c>
    </row>
    <row r="34" spans="1:16" ht="18.75" x14ac:dyDescent="0.25">
      <c r="A34" s="2"/>
      <c r="B34" s="2"/>
      <c r="C34" s="2"/>
      <c r="D34" s="2" t="str">
        <f t="shared" si="1"/>
        <v>M10</v>
      </c>
      <c r="E34" s="2" t="e">
        <f t="shared" si="2"/>
        <v>#N/A</v>
      </c>
      <c r="F34" s="2"/>
      <c r="G34" s="2">
        <f t="shared" si="3"/>
        <v>52</v>
      </c>
      <c r="H34" s="2">
        <f t="shared" si="4"/>
        <v>0.77500000000000002</v>
      </c>
      <c r="I34" s="2">
        <f t="shared" si="0"/>
        <v>0</v>
      </c>
      <c r="J34" s="2"/>
      <c r="K34" s="2"/>
      <c r="L34" s="2" t="e">
        <f t="shared" si="6"/>
        <v>#N/A</v>
      </c>
      <c r="O34" s="4">
        <v>71</v>
      </c>
      <c r="P34" s="4">
        <v>1.681</v>
      </c>
    </row>
    <row r="35" spans="1:16" ht="18.75" x14ac:dyDescent="0.25">
      <c r="A35" s="2"/>
      <c r="B35" s="2"/>
      <c r="C35" s="2"/>
      <c r="D35" s="2" t="str">
        <f t="shared" si="1"/>
        <v>M10</v>
      </c>
      <c r="E35" s="2" t="e">
        <f t="shared" si="2"/>
        <v>#N/A</v>
      </c>
      <c r="F35" s="2"/>
      <c r="G35" s="2">
        <f t="shared" si="3"/>
        <v>52</v>
      </c>
      <c r="H35" s="2">
        <f t="shared" si="4"/>
        <v>0.77500000000000002</v>
      </c>
      <c r="I35" s="2">
        <f t="shared" si="0"/>
        <v>0</v>
      </c>
      <c r="J35" s="2"/>
      <c r="K35" s="2"/>
      <c r="L35" s="2" t="e">
        <f t="shared" si="6"/>
        <v>#N/A</v>
      </c>
      <c r="O35" s="4">
        <v>72</v>
      </c>
      <c r="P35" s="4">
        <v>1.718</v>
      </c>
    </row>
    <row r="36" spans="1:16" ht="18.75" x14ac:dyDescent="0.25">
      <c r="A36" s="2"/>
      <c r="B36" s="2"/>
      <c r="C36" s="2"/>
      <c r="D36" s="2" t="str">
        <f t="shared" si="1"/>
        <v>M10</v>
      </c>
      <c r="E36" s="2" t="e">
        <f t="shared" si="2"/>
        <v>#N/A</v>
      </c>
      <c r="F36" s="2"/>
      <c r="G36" s="2">
        <f t="shared" si="3"/>
        <v>52</v>
      </c>
      <c r="H36" s="2">
        <f t="shared" si="4"/>
        <v>0.77500000000000002</v>
      </c>
      <c r="I36" s="2">
        <f t="shared" si="0"/>
        <v>0</v>
      </c>
      <c r="J36" s="2"/>
      <c r="K36" s="2"/>
      <c r="L36" s="2" t="e">
        <f t="shared" si="6"/>
        <v>#N/A</v>
      </c>
      <c r="O36" s="4">
        <v>73</v>
      </c>
      <c r="P36" s="4">
        <v>1.756</v>
      </c>
    </row>
    <row r="37" spans="1:16" ht="18.75" x14ac:dyDescent="0.25">
      <c r="A37" s="2"/>
      <c r="B37" s="2"/>
      <c r="C37" s="2"/>
      <c r="D37" s="2" t="str">
        <f t="shared" si="1"/>
        <v>M10</v>
      </c>
      <c r="E37" s="2" t="e">
        <f>VLOOKUP(C37,O37:P125,2,FALSE)</f>
        <v>#N/A</v>
      </c>
      <c r="F37" s="2"/>
      <c r="G37" s="2">
        <f t="shared" si="3"/>
        <v>52</v>
      </c>
      <c r="H37" s="2">
        <f t="shared" si="4"/>
        <v>0.77500000000000002</v>
      </c>
      <c r="I37" s="2">
        <f t="shared" si="0"/>
        <v>0</v>
      </c>
      <c r="J37" s="2"/>
      <c r="K37" s="2"/>
      <c r="L37" s="2" t="e">
        <f t="shared" si="6"/>
        <v>#N/A</v>
      </c>
      <c r="O37" s="4">
        <v>74</v>
      </c>
      <c r="P37" s="4">
        <v>1.7949999999999999</v>
      </c>
    </row>
    <row r="38" spans="1:16" ht="18.75" x14ac:dyDescent="0.25">
      <c r="O38" s="4">
        <v>75</v>
      </c>
      <c r="P38" s="4">
        <v>1.835</v>
      </c>
    </row>
    <row r="39" spans="1:16" ht="18.75" x14ac:dyDescent="0.25">
      <c r="O39" s="4">
        <v>76</v>
      </c>
      <c r="P39" s="4">
        <v>1.8759999999999999</v>
      </c>
    </row>
    <row r="40" spans="1:16" ht="18.75" x14ac:dyDescent="0.25">
      <c r="O40" s="4">
        <v>77</v>
      </c>
      <c r="P40" s="4">
        <v>1.9179999999999999</v>
      </c>
    </row>
    <row r="41" spans="1:16" ht="18.75" x14ac:dyDescent="0.25">
      <c r="O41" s="4">
        <v>78</v>
      </c>
      <c r="P41" s="4">
        <v>1.9610000000000001</v>
      </c>
    </row>
    <row r="42" spans="1:16" ht="18.75" x14ac:dyDescent="0.25">
      <c r="O42" s="4">
        <v>79</v>
      </c>
      <c r="P42" s="4">
        <v>2.0049999999999999</v>
      </c>
    </row>
    <row r="43" spans="1:16" ht="18.75" x14ac:dyDescent="0.25">
      <c r="O43" s="4">
        <v>80</v>
      </c>
      <c r="P43" s="4">
        <v>2.0499999999999998</v>
      </c>
    </row>
    <row r="44" spans="1:16" ht="18.75" x14ac:dyDescent="0.25">
      <c r="O44" s="4">
        <v>81</v>
      </c>
      <c r="P44" s="4">
        <v>2.0960000000000001</v>
      </c>
    </row>
    <row r="45" spans="1:16" ht="18.75" x14ac:dyDescent="0.25">
      <c r="O45" s="4">
        <v>82</v>
      </c>
      <c r="P45" s="4">
        <v>2.1429999999999998</v>
      </c>
    </row>
    <row r="46" spans="1:16" ht="18.75" x14ac:dyDescent="0.25">
      <c r="O46" s="4">
        <v>83</v>
      </c>
      <c r="P46" s="4">
        <v>2.19</v>
      </c>
    </row>
    <row r="47" spans="1:16" ht="18.75" x14ac:dyDescent="0.25">
      <c r="O47" s="4">
        <v>84</v>
      </c>
      <c r="P47" s="4">
        <v>2.238</v>
      </c>
    </row>
    <row r="48" spans="1:16" ht="18.75" x14ac:dyDescent="0.25">
      <c r="O48" s="4">
        <v>85</v>
      </c>
      <c r="P48" s="4">
        <v>2.2869999999999999</v>
      </c>
    </row>
    <row r="49" spans="15:16" ht="18.75" x14ac:dyDescent="0.25">
      <c r="O49" s="4">
        <v>86</v>
      </c>
      <c r="P49" s="4">
        <v>2.3370000000000002</v>
      </c>
    </row>
    <row r="50" spans="15:16" ht="18.75" x14ac:dyDescent="0.25">
      <c r="O50" s="4">
        <v>87</v>
      </c>
      <c r="P50" s="4">
        <v>2.3879999999999999</v>
      </c>
    </row>
    <row r="51" spans="15:16" ht="18.75" x14ac:dyDescent="0.25">
      <c r="O51" s="4">
        <v>88</v>
      </c>
      <c r="P51" s="4">
        <v>2.44</v>
      </c>
    </row>
    <row r="52" spans="15:16" ht="18.75" x14ac:dyDescent="0.25">
      <c r="O52" s="4">
        <v>89</v>
      </c>
      <c r="P52" s="4">
        <v>2.4940000000000002</v>
      </c>
    </row>
    <row r="53" spans="15:16" ht="18.75" x14ac:dyDescent="0.25">
      <c r="O53" s="4">
        <v>90</v>
      </c>
      <c r="P53" s="4">
        <v>2.5489999999999999</v>
      </c>
    </row>
  </sheetData>
  <conditionalFormatting sqref="L2:L37">
    <cfRule type="cellIs" dxfId="9" priority="1" operator="equal">
      <formula>1</formula>
    </cfRule>
    <cfRule type="cellIs" dxfId="8" priority="2" operator="equal">
      <formula>1</formula>
    </cfRule>
    <cfRule type="cellIs" dxfId="7" priority="3" operator="equal">
      <formula>3</formula>
    </cfRule>
    <cfRule type="cellIs" dxfId="6" priority="4" operator="equal">
      <formula>2</formula>
    </cfRule>
    <cfRule type="cellIs" dxfId="5" priority="5" operator="equal">
      <formula>1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workbookViewId="0">
      <selection activeCell="O18" sqref="O18"/>
    </sheetView>
  </sheetViews>
  <sheetFormatPr defaultRowHeight="15" x14ac:dyDescent="0.25"/>
  <sheetData>
    <row r="1" spans="1:16" x14ac:dyDescent="0.25">
      <c r="A1" s="3" t="s">
        <v>9</v>
      </c>
      <c r="B1" s="3" t="s">
        <v>0</v>
      </c>
      <c r="C1" s="3" t="s">
        <v>1</v>
      </c>
      <c r="D1" s="3" t="s">
        <v>10</v>
      </c>
      <c r="E1" s="3" t="s">
        <v>11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O1" t="s">
        <v>12</v>
      </c>
    </row>
    <row r="2" spans="1:16" x14ac:dyDescent="0.25">
      <c r="A2" s="2"/>
      <c r="B2" s="2"/>
      <c r="C2" s="2"/>
      <c r="D2" s="2" t="str">
        <f>IF(AND(C2&lt;16,C2&gt;=13),"MT1",IF(AND(C2&lt;18,C2&gt;=15),"MT2",IF(AND(C2&lt;20,C2&gt;=17),"MT3",IF(AND(C2&lt;24,C2&gt;=20),"MJ",IF(AND(C2&lt;40,C2&gt;=24),"Open",IF(AND(C2&lt;45,C2&gt;=40),"M1",IF(AND(C2&lt;50,C2&gt;=45),"M2",IF(AND(C2&lt;55,C2&gt;=50),"M3",IF(AND(C2&lt;60,C2&gt;=55),"M4",IF(AND(C2&lt;65,C2&gt;=60),"M5",IF(AND(C2&lt;70,C2&gt;=65),"M6",IF(AND(C2&lt;75,C2&gt;=70),"M7",IF(AND(C2&lt;80,C2&gt;=75),"M8",IF(AND(C2&lt;85,C2&gt;=80),"M9","M10"))))))))))))))</f>
        <v>M10</v>
      </c>
      <c r="E2" s="2" t="e">
        <f>VLOOKUP(C2,$O$2:$P$11,2,FALSE)</f>
        <v>#N/A</v>
      </c>
      <c r="F2" s="2"/>
      <c r="G2" s="2">
        <f>IF(F2&lt;=52, 52, IF(F2&lt;=56, 56, IF(F2&lt;=60,60,IF(F2&lt;=67.5,67.5,IF(F2&lt;=75,75,IF(F2&lt;=82.5,82.5,IF(F2&lt;=90,90,IF(F2&lt;=100,100,IF(F2&lt;=110,110,IF(F2&lt;=125,125,IF(F2&lt;=140,140,"140+")))))))))))</f>
        <v>52</v>
      </c>
      <c r="H2" s="2">
        <f>IF(F2&lt;90, 1-(90-F2)*0.0025, IF(F2&gt;100, 1+(F2-100)*0.0025, 1))</f>
        <v>0.77500000000000002</v>
      </c>
      <c r="I2" s="2">
        <f t="shared" ref="I2:I37" si="0">CEILING(F2,2.5)</f>
        <v>0</v>
      </c>
      <c r="J2" s="2"/>
      <c r="K2" s="2" t="e">
        <f>I2*J2*H2*E2</f>
        <v>#N/A</v>
      </c>
      <c r="L2" s="2" t="e">
        <f>RANK(K2,$K$2:$K$37)</f>
        <v>#N/A</v>
      </c>
      <c r="O2" s="5">
        <v>14</v>
      </c>
      <c r="P2" s="5">
        <v>1.23</v>
      </c>
    </row>
    <row r="3" spans="1:16" x14ac:dyDescent="0.25">
      <c r="A3" s="2"/>
      <c r="B3" s="2"/>
      <c r="C3" s="2"/>
      <c r="D3" s="2" t="str">
        <f t="shared" ref="D3:D37" si="1">IF(AND(C3&lt;16,C3&gt;=13),"MT1",IF(AND(C3&lt;18,C3&gt;=15),"MT2",IF(AND(C3&lt;20,C3&gt;=17),"MT3",IF(AND(C3&lt;24,C3&gt;=20),"MJ",IF(AND(C3&lt;40,C3&gt;=24),"Open",IF(AND(C3&lt;45,C3&gt;=40),"M1",IF(AND(C3&lt;50,C3&gt;=45),"M2",IF(AND(C3&lt;55,C3&gt;=50),"M3",IF(AND(C3&lt;60,C3&gt;=55),"M4",IF(AND(C3&lt;65,C3&gt;=60),"M5",IF(AND(C3&lt;70,C3&gt;=65),"M6",IF(AND(C3&lt;75,C3&gt;=70),"M7",IF(AND(C3&lt;80,C3&gt;=75),"M8",IF(AND(C3&lt;85,C3&gt;=80),"M9","M10"))))))))))))))</f>
        <v>M10</v>
      </c>
      <c r="E3" s="2" t="e">
        <f t="shared" ref="E3:E36" si="2">VLOOKUP(C3,$O$2:$P$90,2,FALSE)</f>
        <v>#N/A</v>
      </c>
      <c r="F3" s="2"/>
      <c r="G3" s="2">
        <f t="shared" ref="G3:G37" si="3">IF(F3&lt;=52, 52, IF(F3&lt;=56, 56, IF(F3&lt;=60,60,IF(F3&lt;=67.5,67.5,IF(F3&lt;=75,75,IF(F3&lt;=82.5,82.5,IF(F3&lt;=90,90,IF(F3&lt;=100,100,IF(F3&lt;=110,110,IF(F3&lt;=125,125,IF(F3&lt;=140,140,"140+")))))))))))</f>
        <v>52</v>
      </c>
      <c r="H3" s="2">
        <f t="shared" ref="H3:H37" si="4">IF(F3&lt;90, 1-(90-F3)*0.0025, IF(F3&gt;100, 1+(F3-100)*0.0025, 1))</f>
        <v>0.77500000000000002</v>
      </c>
      <c r="I3" s="2">
        <f t="shared" si="0"/>
        <v>0</v>
      </c>
      <c r="J3" s="2"/>
      <c r="K3" s="2" t="e">
        <f t="shared" ref="K3:K10" si="5">I3*J3*H3*E3</f>
        <v>#N/A</v>
      </c>
      <c r="L3" s="2" t="e">
        <f t="shared" ref="L3:L37" si="6">RANK(K3,$K$2:$K$37)</f>
        <v>#N/A</v>
      </c>
      <c r="O3" s="5">
        <v>15</v>
      </c>
      <c r="P3" s="5">
        <v>1.18</v>
      </c>
    </row>
    <row r="4" spans="1:16" x14ac:dyDescent="0.25">
      <c r="A4" s="2"/>
      <c r="B4" s="2"/>
      <c r="C4" s="2"/>
      <c r="D4" s="2" t="str">
        <f t="shared" si="1"/>
        <v>M10</v>
      </c>
      <c r="E4" s="2" t="e">
        <f t="shared" si="2"/>
        <v>#N/A</v>
      </c>
      <c r="F4" s="2"/>
      <c r="G4" s="2">
        <f t="shared" si="3"/>
        <v>52</v>
      </c>
      <c r="H4" s="2">
        <f t="shared" si="4"/>
        <v>0.77500000000000002</v>
      </c>
      <c r="I4" s="2">
        <f t="shared" si="0"/>
        <v>0</v>
      </c>
      <c r="J4" s="2"/>
      <c r="K4" s="2" t="e">
        <f t="shared" si="5"/>
        <v>#N/A</v>
      </c>
      <c r="L4" s="2" t="e">
        <f t="shared" si="6"/>
        <v>#N/A</v>
      </c>
      <c r="O4" s="5">
        <v>16</v>
      </c>
      <c r="P4" s="5">
        <v>1.1299999999999999</v>
      </c>
    </row>
    <row r="5" spans="1:16" x14ac:dyDescent="0.25">
      <c r="A5" s="2"/>
      <c r="B5" s="2"/>
      <c r="C5" s="2"/>
      <c r="D5" s="2" t="str">
        <f t="shared" si="1"/>
        <v>M10</v>
      </c>
      <c r="E5" s="2" t="e">
        <f t="shared" si="2"/>
        <v>#N/A</v>
      </c>
      <c r="F5" s="2"/>
      <c r="G5" s="2">
        <f t="shared" si="3"/>
        <v>52</v>
      </c>
      <c r="H5" s="2">
        <f t="shared" si="4"/>
        <v>0.77500000000000002</v>
      </c>
      <c r="I5" s="2">
        <f t="shared" si="0"/>
        <v>0</v>
      </c>
      <c r="J5" s="2"/>
      <c r="K5" s="2" t="e">
        <f t="shared" si="5"/>
        <v>#N/A</v>
      </c>
      <c r="L5" s="2" t="e">
        <f t="shared" si="6"/>
        <v>#N/A</v>
      </c>
      <c r="O5" s="5">
        <v>17</v>
      </c>
      <c r="P5" s="5">
        <v>1.08</v>
      </c>
    </row>
    <row r="6" spans="1:16" x14ac:dyDescent="0.25">
      <c r="A6" s="2"/>
      <c r="B6" s="2"/>
      <c r="C6" s="2"/>
      <c r="D6" s="2" t="str">
        <f t="shared" si="1"/>
        <v>M10</v>
      </c>
      <c r="E6" s="2" t="e">
        <f t="shared" si="2"/>
        <v>#N/A</v>
      </c>
      <c r="F6" s="2"/>
      <c r="G6" s="2">
        <f t="shared" si="3"/>
        <v>52</v>
      </c>
      <c r="H6" s="2">
        <f t="shared" si="4"/>
        <v>0.77500000000000002</v>
      </c>
      <c r="I6" s="2">
        <f t="shared" si="0"/>
        <v>0</v>
      </c>
      <c r="J6" s="2"/>
      <c r="K6" s="2" t="e">
        <f t="shared" si="5"/>
        <v>#N/A</v>
      </c>
      <c r="L6" s="2" t="e">
        <f t="shared" si="6"/>
        <v>#N/A</v>
      </c>
      <c r="O6" s="5">
        <v>18</v>
      </c>
      <c r="P6" s="5">
        <v>1.06</v>
      </c>
    </row>
    <row r="7" spans="1:16" x14ac:dyDescent="0.25">
      <c r="A7" s="2"/>
      <c r="B7" s="2"/>
      <c r="C7" s="2"/>
      <c r="D7" s="2" t="str">
        <f t="shared" si="1"/>
        <v>M10</v>
      </c>
      <c r="E7" s="2" t="e">
        <f t="shared" si="2"/>
        <v>#N/A</v>
      </c>
      <c r="F7" s="2"/>
      <c r="G7" s="2">
        <f>IF(F7&lt;=52, 52, IF(F7&lt;=56, 56, IF(F7&lt;=60,60,IF(F7&lt;=67.5,67.5,IF(F7&lt;=75,75,IF(F7&lt;=82.5,82.5,IF(F7&lt;=90,90,IF(F7&lt;=100,100,IF(F7&lt;=110,110,IF(F7&lt;=125,125,IF(F7&lt;=140,140,"140+")))))))))))</f>
        <v>52</v>
      </c>
      <c r="H7" s="2">
        <f>IF(F7&lt;90, 1-(90-F7)*0.0025, IF(F7&gt;100, 1+(F7-100)*0.0025, 1))</f>
        <v>0.77500000000000002</v>
      </c>
      <c r="I7" s="2">
        <f>CEILING(F7,2.5)</f>
        <v>0</v>
      </c>
      <c r="J7" s="2"/>
      <c r="K7" s="2" t="e">
        <f t="shared" si="5"/>
        <v>#N/A</v>
      </c>
      <c r="L7" s="2" t="e">
        <f t="shared" si="6"/>
        <v>#N/A</v>
      </c>
      <c r="O7" s="5">
        <v>19</v>
      </c>
      <c r="P7" s="5">
        <v>1.04</v>
      </c>
    </row>
    <row r="8" spans="1:16" x14ac:dyDescent="0.25">
      <c r="A8" s="2"/>
      <c r="B8" s="2"/>
      <c r="C8" s="2"/>
      <c r="D8" s="2" t="str">
        <f t="shared" si="1"/>
        <v>M10</v>
      </c>
      <c r="E8" s="2" t="e">
        <f t="shared" si="2"/>
        <v>#N/A</v>
      </c>
      <c r="F8" s="2"/>
      <c r="G8" s="2">
        <f>IF(F8&lt;=52, 52, IF(F8&lt;=56, 56, IF(F8&lt;=60,60,IF(F8&lt;=67.5,67.5,IF(F8&lt;=75,75,IF(F8&lt;=82.5,82.5,IF(F8&lt;=90,90,IF(F8&lt;=100,100,IF(F8&lt;=110,110,IF(F8&lt;=125,125,IF(F8&lt;=140,140,"140+")))))))))))</f>
        <v>52</v>
      </c>
      <c r="H8" s="2">
        <f>IF(F8&lt;90, 1-(90-F8)*0.0025, IF(F8&gt;100, 1+(F8-100)*0.0025, 1))</f>
        <v>0.77500000000000002</v>
      </c>
      <c r="I8" s="2">
        <f>CEILING(F8,2.5)</f>
        <v>0</v>
      </c>
      <c r="J8" s="2"/>
      <c r="K8" s="2" t="e">
        <f t="shared" si="5"/>
        <v>#N/A</v>
      </c>
      <c r="L8" s="2" t="e">
        <f t="shared" si="6"/>
        <v>#N/A</v>
      </c>
      <c r="O8" s="5">
        <v>20</v>
      </c>
      <c r="P8" s="5">
        <v>1.03</v>
      </c>
    </row>
    <row r="9" spans="1:16" x14ac:dyDescent="0.25">
      <c r="A9" s="2"/>
      <c r="B9" s="2"/>
      <c r="C9" s="2"/>
      <c r="D9" s="2" t="str">
        <f t="shared" si="1"/>
        <v>M10</v>
      </c>
      <c r="E9" s="2" t="e">
        <f t="shared" si="2"/>
        <v>#N/A</v>
      </c>
      <c r="F9" s="2"/>
      <c r="G9" s="2">
        <f>IF(F9&lt;=52, 52, IF(F9&lt;=56, 56, IF(F9&lt;=60,60,IF(F9&lt;=67.5,67.5,IF(F9&lt;=75,75,IF(F9&lt;=82.5,82.5,IF(F9&lt;=90,90,IF(F9&lt;=100,100,IF(F9&lt;=110,110,IF(F9&lt;=125,125,IF(F9&lt;=140,140,"140+")))))))))))</f>
        <v>52</v>
      </c>
      <c r="H9" s="2">
        <f>IF(F9&lt;90, 1-(90-F9)*0.0025, IF(F9&gt;100, 1+(F9-100)*0.0025, 1))</f>
        <v>0.77500000000000002</v>
      </c>
      <c r="I9" s="2">
        <f>CEILING(F9,2.5)</f>
        <v>0</v>
      </c>
      <c r="J9" s="2"/>
      <c r="K9" s="2" t="e">
        <f t="shared" si="5"/>
        <v>#N/A</v>
      </c>
      <c r="L9" s="2" t="e">
        <f t="shared" si="6"/>
        <v>#N/A</v>
      </c>
      <c r="O9" s="5">
        <v>21</v>
      </c>
      <c r="P9" s="5">
        <v>1.02</v>
      </c>
    </row>
    <row r="10" spans="1:16" x14ac:dyDescent="0.25">
      <c r="A10" s="2"/>
      <c r="B10" s="2"/>
      <c r="C10" s="2"/>
      <c r="D10" s="2" t="str">
        <f t="shared" si="1"/>
        <v>M10</v>
      </c>
      <c r="E10" s="2" t="e">
        <f t="shared" si="2"/>
        <v>#N/A</v>
      </c>
      <c r="F10" s="2"/>
      <c r="G10" s="2">
        <f>IF(F10&lt;=52, 52, IF(F10&lt;=56, 56, IF(F10&lt;=60,60,IF(F10&lt;=67.5,67.5,IF(F10&lt;=75,75,IF(F10&lt;=82.5,82.5,IF(F10&lt;=90,90,IF(F10&lt;=100,100,IF(F10&lt;=110,110,IF(F10&lt;=125,125,IF(F10&lt;=140,140,"140+")))))))))))</f>
        <v>52</v>
      </c>
      <c r="H10" s="2">
        <f>IF(F10&lt;90, 1-(90-F10)*0.0025, IF(F10&gt;100, 1+(F10-100)*0.0025, 1))</f>
        <v>0.77500000000000002</v>
      </c>
      <c r="I10" s="2">
        <f>CEILING(F10,2.5)</f>
        <v>0</v>
      </c>
      <c r="J10" s="2"/>
      <c r="K10" s="2" t="e">
        <f t="shared" si="5"/>
        <v>#N/A</v>
      </c>
      <c r="L10" s="2" t="e">
        <f t="shared" si="6"/>
        <v>#N/A</v>
      </c>
      <c r="O10" s="5">
        <v>22</v>
      </c>
      <c r="P10" s="5">
        <v>1.01</v>
      </c>
    </row>
    <row r="11" spans="1:16" x14ac:dyDescent="0.25">
      <c r="A11" s="2"/>
      <c r="B11" s="2"/>
      <c r="C11" s="2"/>
      <c r="D11" s="2" t="str">
        <f t="shared" si="1"/>
        <v>M10</v>
      </c>
      <c r="E11" s="2" t="e">
        <f t="shared" si="2"/>
        <v>#N/A</v>
      </c>
      <c r="F11" s="2"/>
      <c r="G11" s="2">
        <f t="shared" si="3"/>
        <v>52</v>
      </c>
      <c r="H11" s="2">
        <f t="shared" si="4"/>
        <v>0.77500000000000002</v>
      </c>
      <c r="I11" s="2">
        <f t="shared" si="0"/>
        <v>0</v>
      </c>
      <c r="J11" s="2"/>
      <c r="K11" s="2"/>
      <c r="L11" s="2" t="e">
        <f t="shared" si="6"/>
        <v>#N/A</v>
      </c>
      <c r="O11" s="5">
        <v>23</v>
      </c>
      <c r="P11" s="5">
        <v>1</v>
      </c>
    </row>
    <row r="12" spans="1:16" x14ac:dyDescent="0.25">
      <c r="A12" s="2"/>
      <c r="B12" s="2"/>
      <c r="C12" s="2"/>
      <c r="D12" s="2" t="str">
        <f t="shared" si="1"/>
        <v>M10</v>
      </c>
      <c r="E12" s="2" t="e">
        <f t="shared" si="2"/>
        <v>#N/A</v>
      </c>
      <c r="F12" s="2"/>
      <c r="G12" s="2">
        <f t="shared" si="3"/>
        <v>52</v>
      </c>
      <c r="H12" s="2">
        <f t="shared" si="4"/>
        <v>0.77500000000000002</v>
      </c>
      <c r="I12" s="2">
        <f t="shared" si="0"/>
        <v>0</v>
      </c>
      <c r="J12" s="2"/>
      <c r="K12" s="2"/>
      <c r="L12" s="2" t="e">
        <f t="shared" si="6"/>
        <v>#N/A</v>
      </c>
    </row>
    <row r="13" spans="1:16" x14ac:dyDescent="0.25">
      <c r="A13" s="2"/>
      <c r="B13" s="2"/>
      <c r="C13" s="2"/>
      <c r="D13" s="2" t="str">
        <f t="shared" si="1"/>
        <v>M10</v>
      </c>
      <c r="E13" s="2" t="e">
        <f t="shared" si="2"/>
        <v>#N/A</v>
      </c>
      <c r="F13" s="2"/>
      <c r="G13" s="2">
        <f t="shared" si="3"/>
        <v>52</v>
      </c>
      <c r="H13" s="2">
        <f t="shared" si="4"/>
        <v>0.77500000000000002</v>
      </c>
      <c r="I13" s="2">
        <f t="shared" si="0"/>
        <v>0</v>
      </c>
      <c r="J13" s="2"/>
      <c r="K13" s="2"/>
      <c r="L13" s="2" t="e">
        <f t="shared" si="6"/>
        <v>#N/A</v>
      </c>
    </row>
    <row r="14" spans="1:16" x14ac:dyDescent="0.25">
      <c r="A14" s="2"/>
      <c r="B14" s="2"/>
      <c r="C14" s="2"/>
      <c r="D14" s="2" t="str">
        <f t="shared" si="1"/>
        <v>M10</v>
      </c>
      <c r="E14" s="2" t="e">
        <f t="shared" si="2"/>
        <v>#N/A</v>
      </c>
      <c r="F14" s="2"/>
      <c r="G14" s="2">
        <f t="shared" si="3"/>
        <v>52</v>
      </c>
      <c r="H14" s="2">
        <f t="shared" si="4"/>
        <v>0.77500000000000002</v>
      </c>
      <c r="I14" s="2">
        <f t="shared" si="0"/>
        <v>0</v>
      </c>
      <c r="J14" s="2"/>
      <c r="K14" s="2"/>
      <c r="L14" s="2" t="e">
        <f t="shared" si="6"/>
        <v>#N/A</v>
      </c>
    </row>
    <row r="15" spans="1:16" x14ac:dyDescent="0.25">
      <c r="A15" s="2"/>
      <c r="B15" s="2"/>
      <c r="C15" s="2"/>
      <c r="D15" s="2" t="str">
        <f t="shared" si="1"/>
        <v>M10</v>
      </c>
      <c r="E15" s="2" t="e">
        <f t="shared" si="2"/>
        <v>#N/A</v>
      </c>
      <c r="F15" s="2"/>
      <c r="G15" s="2">
        <f t="shared" si="3"/>
        <v>52</v>
      </c>
      <c r="H15" s="2">
        <f t="shared" si="4"/>
        <v>0.77500000000000002</v>
      </c>
      <c r="I15" s="2">
        <f t="shared" si="0"/>
        <v>0</v>
      </c>
      <c r="J15" s="2"/>
      <c r="K15" s="2"/>
      <c r="L15" s="2" t="e">
        <f t="shared" si="6"/>
        <v>#N/A</v>
      </c>
    </row>
    <row r="16" spans="1:16" x14ac:dyDescent="0.25">
      <c r="A16" s="2"/>
      <c r="B16" s="2"/>
      <c r="C16" s="2"/>
      <c r="D16" s="2" t="str">
        <f t="shared" si="1"/>
        <v>M10</v>
      </c>
      <c r="E16" s="2" t="e">
        <f t="shared" si="2"/>
        <v>#N/A</v>
      </c>
      <c r="F16" s="2"/>
      <c r="G16" s="2">
        <f t="shared" si="3"/>
        <v>52</v>
      </c>
      <c r="H16" s="2">
        <f t="shared" si="4"/>
        <v>0.77500000000000002</v>
      </c>
      <c r="I16" s="2">
        <f t="shared" si="0"/>
        <v>0</v>
      </c>
      <c r="J16" s="2"/>
      <c r="K16" s="2"/>
      <c r="L16" s="2" t="e">
        <f t="shared" si="6"/>
        <v>#N/A</v>
      </c>
    </row>
    <row r="17" spans="1:12" x14ac:dyDescent="0.25">
      <c r="A17" s="2"/>
      <c r="B17" s="2"/>
      <c r="C17" s="2"/>
      <c r="D17" s="2" t="str">
        <f t="shared" si="1"/>
        <v>M10</v>
      </c>
      <c r="E17" s="2" t="e">
        <f t="shared" si="2"/>
        <v>#N/A</v>
      </c>
      <c r="F17" s="2"/>
      <c r="G17" s="2">
        <f t="shared" si="3"/>
        <v>52</v>
      </c>
      <c r="H17" s="2">
        <f t="shared" si="4"/>
        <v>0.77500000000000002</v>
      </c>
      <c r="I17" s="2">
        <f t="shared" si="0"/>
        <v>0</v>
      </c>
      <c r="J17" s="2"/>
      <c r="K17" s="2"/>
      <c r="L17" s="2" t="e">
        <f t="shared" si="6"/>
        <v>#N/A</v>
      </c>
    </row>
    <row r="18" spans="1:12" x14ac:dyDescent="0.25">
      <c r="A18" s="2"/>
      <c r="B18" s="2"/>
      <c r="C18" s="2"/>
      <c r="D18" s="2" t="str">
        <f t="shared" si="1"/>
        <v>M10</v>
      </c>
      <c r="E18" s="2" t="e">
        <f t="shared" si="2"/>
        <v>#N/A</v>
      </c>
      <c r="F18" s="2"/>
      <c r="G18" s="2">
        <f t="shared" si="3"/>
        <v>52</v>
      </c>
      <c r="H18" s="2">
        <f t="shared" si="4"/>
        <v>0.77500000000000002</v>
      </c>
      <c r="I18" s="2">
        <f t="shared" si="0"/>
        <v>0</v>
      </c>
      <c r="J18" s="2"/>
      <c r="K18" s="2"/>
      <c r="L18" s="2" t="e">
        <f t="shared" si="6"/>
        <v>#N/A</v>
      </c>
    </row>
    <row r="19" spans="1:12" x14ac:dyDescent="0.25">
      <c r="A19" s="2"/>
      <c r="B19" s="2"/>
      <c r="C19" s="2"/>
      <c r="D19" s="2" t="str">
        <f t="shared" si="1"/>
        <v>M10</v>
      </c>
      <c r="E19" s="2" t="e">
        <f t="shared" si="2"/>
        <v>#N/A</v>
      </c>
      <c r="F19" s="2"/>
      <c r="G19" s="2">
        <f t="shared" si="3"/>
        <v>52</v>
      </c>
      <c r="H19" s="2">
        <f t="shared" si="4"/>
        <v>0.77500000000000002</v>
      </c>
      <c r="I19" s="2">
        <f t="shared" si="0"/>
        <v>0</v>
      </c>
      <c r="J19" s="2"/>
      <c r="K19" s="2"/>
      <c r="L19" s="2" t="e">
        <f t="shared" si="6"/>
        <v>#N/A</v>
      </c>
    </row>
    <row r="20" spans="1:12" x14ac:dyDescent="0.25">
      <c r="A20" s="2"/>
      <c r="B20" s="2"/>
      <c r="C20" s="2"/>
      <c r="D20" s="2" t="str">
        <f t="shared" si="1"/>
        <v>M10</v>
      </c>
      <c r="E20" s="2" t="e">
        <f t="shared" si="2"/>
        <v>#N/A</v>
      </c>
      <c r="F20" s="2"/>
      <c r="G20" s="2">
        <f t="shared" si="3"/>
        <v>52</v>
      </c>
      <c r="H20" s="2">
        <f t="shared" si="4"/>
        <v>0.77500000000000002</v>
      </c>
      <c r="I20" s="2">
        <f t="shared" si="0"/>
        <v>0</v>
      </c>
      <c r="J20" s="2"/>
      <c r="K20" s="2"/>
      <c r="L20" s="2" t="e">
        <f t="shared" si="6"/>
        <v>#N/A</v>
      </c>
    </row>
    <row r="21" spans="1:12" x14ac:dyDescent="0.25">
      <c r="A21" s="2"/>
      <c r="B21" s="2"/>
      <c r="C21" s="2"/>
      <c r="D21" s="2" t="str">
        <f t="shared" si="1"/>
        <v>M10</v>
      </c>
      <c r="E21" s="2" t="e">
        <f t="shared" si="2"/>
        <v>#N/A</v>
      </c>
      <c r="F21" s="2"/>
      <c r="G21" s="2">
        <f t="shared" si="3"/>
        <v>52</v>
      </c>
      <c r="H21" s="2">
        <f t="shared" si="4"/>
        <v>0.77500000000000002</v>
      </c>
      <c r="I21" s="2">
        <f t="shared" si="0"/>
        <v>0</v>
      </c>
      <c r="J21" s="2"/>
      <c r="K21" s="2"/>
      <c r="L21" s="2" t="e">
        <f t="shared" si="6"/>
        <v>#N/A</v>
      </c>
    </row>
    <row r="22" spans="1:12" x14ac:dyDescent="0.25">
      <c r="A22" s="2"/>
      <c r="B22" s="2"/>
      <c r="C22" s="2"/>
      <c r="D22" s="2" t="str">
        <f t="shared" si="1"/>
        <v>M10</v>
      </c>
      <c r="E22" s="2" t="e">
        <f t="shared" si="2"/>
        <v>#N/A</v>
      </c>
      <c r="F22" s="2"/>
      <c r="G22" s="2">
        <f t="shared" si="3"/>
        <v>52</v>
      </c>
      <c r="H22" s="2">
        <f t="shared" si="4"/>
        <v>0.77500000000000002</v>
      </c>
      <c r="I22" s="2">
        <f t="shared" si="0"/>
        <v>0</v>
      </c>
      <c r="J22" s="2"/>
      <c r="K22" s="2"/>
      <c r="L22" s="2" t="e">
        <f t="shared" si="6"/>
        <v>#N/A</v>
      </c>
    </row>
    <row r="23" spans="1:12" x14ac:dyDescent="0.25">
      <c r="A23" s="2"/>
      <c r="B23" s="2"/>
      <c r="C23" s="2"/>
      <c r="D23" s="2" t="str">
        <f t="shared" si="1"/>
        <v>M10</v>
      </c>
      <c r="E23" s="2" t="e">
        <f t="shared" si="2"/>
        <v>#N/A</v>
      </c>
      <c r="F23" s="2"/>
      <c r="G23" s="2">
        <f t="shared" si="3"/>
        <v>52</v>
      </c>
      <c r="H23" s="2">
        <f t="shared" si="4"/>
        <v>0.77500000000000002</v>
      </c>
      <c r="I23" s="2">
        <f t="shared" si="0"/>
        <v>0</v>
      </c>
      <c r="J23" s="2"/>
      <c r="K23" s="2"/>
      <c r="L23" s="2" t="e">
        <f t="shared" si="6"/>
        <v>#N/A</v>
      </c>
    </row>
    <row r="24" spans="1:12" x14ac:dyDescent="0.25">
      <c r="A24" s="2"/>
      <c r="B24" s="2"/>
      <c r="C24" s="2"/>
      <c r="D24" s="2" t="str">
        <f t="shared" si="1"/>
        <v>M10</v>
      </c>
      <c r="E24" s="2" t="e">
        <f t="shared" si="2"/>
        <v>#N/A</v>
      </c>
      <c r="F24" s="2"/>
      <c r="G24" s="2">
        <f t="shared" si="3"/>
        <v>52</v>
      </c>
      <c r="H24" s="2">
        <f t="shared" si="4"/>
        <v>0.77500000000000002</v>
      </c>
      <c r="I24" s="2">
        <f t="shared" si="0"/>
        <v>0</v>
      </c>
      <c r="J24" s="2"/>
      <c r="K24" s="2"/>
      <c r="L24" s="2" t="e">
        <f t="shared" si="6"/>
        <v>#N/A</v>
      </c>
    </row>
    <row r="25" spans="1:12" x14ac:dyDescent="0.25">
      <c r="A25" s="2"/>
      <c r="B25" s="2"/>
      <c r="C25" s="2"/>
      <c r="D25" s="2" t="str">
        <f t="shared" si="1"/>
        <v>M10</v>
      </c>
      <c r="E25" s="2" t="e">
        <f t="shared" si="2"/>
        <v>#N/A</v>
      </c>
      <c r="F25" s="2"/>
      <c r="G25" s="2">
        <f t="shared" si="3"/>
        <v>52</v>
      </c>
      <c r="H25" s="2">
        <f t="shared" si="4"/>
        <v>0.77500000000000002</v>
      </c>
      <c r="I25" s="2">
        <f t="shared" si="0"/>
        <v>0</v>
      </c>
      <c r="J25" s="2"/>
      <c r="K25" s="2"/>
      <c r="L25" s="2" t="e">
        <f t="shared" si="6"/>
        <v>#N/A</v>
      </c>
    </row>
    <row r="26" spans="1:12" x14ac:dyDescent="0.25">
      <c r="A26" s="2"/>
      <c r="B26" s="2"/>
      <c r="C26" s="2"/>
      <c r="D26" s="2" t="str">
        <f t="shared" si="1"/>
        <v>M10</v>
      </c>
      <c r="E26" s="2" t="e">
        <f t="shared" si="2"/>
        <v>#N/A</v>
      </c>
      <c r="F26" s="2"/>
      <c r="G26" s="2">
        <f t="shared" si="3"/>
        <v>52</v>
      </c>
      <c r="H26" s="2">
        <f t="shared" si="4"/>
        <v>0.77500000000000002</v>
      </c>
      <c r="I26" s="2">
        <f t="shared" si="0"/>
        <v>0</v>
      </c>
      <c r="J26" s="2"/>
      <c r="K26" s="2"/>
      <c r="L26" s="2" t="e">
        <f t="shared" si="6"/>
        <v>#N/A</v>
      </c>
    </row>
    <row r="27" spans="1:12" x14ac:dyDescent="0.25">
      <c r="A27" s="2"/>
      <c r="B27" s="2"/>
      <c r="C27" s="2"/>
      <c r="D27" s="2" t="str">
        <f t="shared" si="1"/>
        <v>M10</v>
      </c>
      <c r="E27" s="2" t="e">
        <f t="shared" si="2"/>
        <v>#N/A</v>
      </c>
      <c r="F27" s="2"/>
      <c r="G27" s="2">
        <f t="shared" si="3"/>
        <v>52</v>
      </c>
      <c r="H27" s="2">
        <f t="shared" si="4"/>
        <v>0.77500000000000002</v>
      </c>
      <c r="I27" s="2">
        <f t="shared" si="0"/>
        <v>0</v>
      </c>
      <c r="J27" s="2"/>
      <c r="K27" s="2"/>
      <c r="L27" s="2" t="e">
        <f t="shared" si="6"/>
        <v>#N/A</v>
      </c>
    </row>
    <row r="28" spans="1:12" x14ac:dyDescent="0.25">
      <c r="A28" s="2"/>
      <c r="B28" s="2"/>
      <c r="C28" s="2"/>
      <c r="D28" s="2" t="str">
        <f t="shared" si="1"/>
        <v>M10</v>
      </c>
      <c r="E28" s="2" t="e">
        <f t="shared" si="2"/>
        <v>#N/A</v>
      </c>
      <c r="F28" s="2"/>
      <c r="G28" s="2">
        <f t="shared" si="3"/>
        <v>52</v>
      </c>
      <c r="H28" s="2">
        <f t="shared" si="4"/>
        <v>0.77500000000000002</v>
      </c>
      <c r="I28" s="2">
        <f t="shared" si="0"/>
        <v>0</v>
      </c>
      <c r="J28" s="2"/>
      <c r="K28" s="2"/>
      <c r="L28" s="2" t="e">
        <f t="shared" si="6"/>
        <v>#N/A</v>
      </c>
    </row>
    <row r="29" spans="1:12" x14ac:dyDescent="0.25">
      <c r="A29" s="2"/>
      <c r="B29" s="2"/>
      <c r="C29" s="2"/>
      <c r="D29" s="2" t="str">
        <f t="shared" si="1"/>
        <v>M10</v>
      </c>
      <c r="E29" s="2" t="e">
        <f t="shared" si="2"/>
        <v>#N/A</v>
      </c>
      <c r="F29" s="2"/>
      <c r="G29" s="2">
        <f t="shared" si="3"/>
        <v>52</v>
      </c>
      <c r="H29" s="2">
        <f t="shared" si="4"/>
        <v>0.77500000000000002</v>
      </c>
      <c r="I29" s="2">
        <f t="shared" si="0"/>
        <v>0</v>
      </c>
      <c r="J29" s="2"/>
      <c r="K29" s="2"/>
      <c r="L29" s="2" t="e">
        <f t="shared" si="6"/>
        <v>#N/A</v>
      </c>
    </row>
    <row r="30" spans="1:12" x14ac:dyDescent="0.25">
      <c r="A30" s="2"/>
      <c r="B30" s="2"/>
      <c r="C30" s="2"/>
      <c r="D30" s="2" t="str">
        <f t="shared" si="1"/>
        <v>M10</v>
      </c>
      <c r="E30" s="2" t="e">
        <f t="shared" si="2"/>
        <v>#N/A</v>
      </c>
      <c r="F30" s="2"/>
      <c r="G30" s="2">
        <f t="shared" si="3"/>
        <v>52</v>
      </c>
      <c r="H30" s="2">
        <f t="shared" si="4"/>
        <v>0.77500000000000002</v>
      </c>
      <c r="I30" s="2">
        <f t="shared" si="0"/>
        <v>0</v>
      </c>
      <c r="J30" s="2"/>
      <c r="K30" s="2"/>
      <c r="L30" s="2" t="e">
        <f t="shared" si="6"/>
        <v>#N/A</v>
      </c>
    </row>
    <row r="31" spans="1:12" x14ac:dyDescent="0.25">
      <c r="A31" s="2"/>
      <c r="B31" s="2"/>
      <c r="C31" s="2"/>
      <c r="D31" s="2" t="str">
        <f t="shared" si="1"/>
        <v>M10</v>
      </c>
      <c r="E31" s="2" t="e">
        <f t="shared" si="2"/>
        <v>#N/A</v>
      </c>
      <c r="F31" s="2"/>
      <c r="G31" s="2">
        <f t="shared" si="3"/>
        <v>52</v>
      </c>
      <c r="H31" s="2">
        <f t="shared" si="4"/>
        <v>0.77500000000000002</v>
      </c>
      <c r="I31" s="2">
        <f t="shared" si="0"/>
        <v>0</v>
      </c>
      <c r="J31" s="2"/>
      <c r="K31" s="2"/>
      <c r="L31" s="2" t="e">
        <f t="shared" si="6"/>
        <v>#N/A</v>
      </c>
    </row>
    <row r="32" spans="1:12" x14ac:dyDescent="0.25">
      <c r="A32" s="2"/>
      <c r="B32" s="2"/>
      <c r="C32" s="2"/>
      <c r="D32" s="2" t="str">
        <f t="shared" si="1"/>
        <v>M10</v>
      </c>
      <c r="E32" s="2" t="e">
        <f t="shared" si="2"/>
        <v>#N/A</v>
      </c>
      <c r="F32" s="2"/>
      <c r="G32" s="2">
        <f t="shared" si="3"/>
        <v>52</v>
      </c>
      <c r="H32" s="2">
        <f t="shared" si="4"/>
        <v>0.77500000000000002</v>
      </c>
      <c r="I32" s="2">
        <f t="shared" si="0"/>
        <v>0</v>
      </c>
      <c r="J32" s="2"/>
      <c r="K32" s="2"/>
      <c r="L32" s="2" t="e">
        <f t="shared" si="6"/>
        <v>#N/A</v>
      </c>
    </row>
    <row r="33" spans="1:12" x14ac:dyDescent="0.25">
      <c r="A33" s="2"/>
      <c r="B33" s="2"/>
      <c r="C33" s="2"/>
      <c r="D33" s="2" t="str">
        <f t="shared" si="1"/>
        <v>M10</v>
      </c>
      <c r="E33" s="2" t="e">
        <f t="shared" si="2"/>
        <v>#N/A</v>
      </c>
      <c r="F33" s="2"/>
      <c r="G33" s="2">
        <f t="shared" si="3"/>
        <v>52</v>
      </c>
      <c r="H33" s="2">
        <f t="shared" si="4"/>
        <v>0.77500000000000002</v>
      </c>
      <c r="I33" s="2">
        <f t="shared" si="0"/>
        <v>0</v>
      </c>
      <c r="J33" s="2"/>
      <c r="K33" s="2"/>
      <c r="L33" s="2" t="e">
        <f t="shared" si="6"/>
        <v>#N/A</v>
      </c>
    </row>
    <row r="34" spans="1:12" x14ac:dyDescent="0.25">
      <c r="A34" s="2"/>
      <c r="B34" s="2"/>
      <c r="C34" s="2"/>
      <c r="D34" s="2" t="str">
        <f t="shared" si="1"/>
        <v>M10</v>
      </c>
      <c r="E34" s="2" t="e">
        <f t="shared" si="2"/>
        <v>#N/A</v>
      </c>
      <c r="F34" s="2"/>
      <c r="G34" s="2">
        <f t="shared" si="3"/>
        <v>52</v>
      </c>
      <c r="H34" s="2">
        <f t="shared" si="4"/>
        <v>0.77500000000000002</v>
      </c>
      <c r="I34" s="2">
        <f t="shared" si="0"/>
        <v>0</v>
      </c>
      <c r="J34" s="2"/>
      <c r="K34" s="2"/>
      <c r="L34" s="2" t="e">
        <f t="shared" si="6"/>
        <v>#N/A</v>
      </c>
    </row>
    <row r="35" spans="1:12" x14ac:dyDescent="0.25">
      <c r="A35" s="2"/>
      <c r="B35" s="2"/>
      <c r="C35" s="2"/>
      <c r="D35" s="2" t="str">
        <f t="shared" si="1"/>
        <v>M10</v>
      </c>
      <c r="E35" s="2" t="e">
        <f t="shared" si="2"/>
        <v>#N/A</v>
      </c>
      <c r="F35" s="2"/>
      <c r="G35" s="2">
        <f t="shared" si="3"/>
        <v>52</v>
      </c>
      <c r="H35" s="2">
        <f t="shared" si="4"/>
        <v>0.77500000000000002</v>
      </c>
      <c r="I35" s="2">
        <f t="shared" si="0"/>
        <v>0</v>
      </c>
      <c r="J35" s="2"/>
      <c r="K35" s="2"/>
      <c r="L35" s="2" t="e">
        <f t="shared" si="6"/>
        <v>#N/A</v>
      </c>
    </row>
    <row r="36" spans="1:12" x14ac:dyDescent="0.25">
      <c r="A36" s="2"/>
      <c r="B36" s="2"/>
      <c r="C36" s="2"/>
      <c r="D36" s="2" t="str">
        <f t="shared" si="1"/>
        <v>M10</v>
      </c>
      <c r="E36" s="2" t="e">
        <f t="shared" si="2"/>
        <v>#N/A</v>
      </c>
      <c r="F36" s="2"/>
      <c r="G36" s="2">
        <f t="shared" si="3"/>
        <v>52</v>
      </c>
      <c r="H36" s="2">
        <f t="shared" si="4"/>
        <v>0.77500000000000002</v>
      </c>
      <c r="I36" s="2">
        <f t="shared" si="0"/>
        <v>0</v>
      </c>
      <c r="J36" s="2"/>
      <c r="K36" s="2"/>
      <c r="L36" s="2" t="e">
        <f t="shared" si="6"/>
        <v>#N/A</v>
      </c>
    </row>
    <row r="37" spans="1:12" x14ac:dyDescent="0.25">
      <c r="A37" s="2"/>
      <c r="B37" s="2"/>
      <c r="C37" s="2"/>
      <c r="D37" s="2" t="str">
        <f t="shared" si="1"/>
        <v>M10</v>
      </c>
      <c r="E37" s="2" t="e">
        <f t="shared" ref="E37" si="7">VLOOKUP(C37,O36:P125,2,FALSE)</f>
        <v>#N/A</v>
      </c>
      <c r="F37" s="2"/>
      <c r="G37" s="2">
        <f t="shared" si="3"/>
        <v>52</v>
      </c>
      <c r="H37" s="2">
        <f t="shared" si="4"/>
        <v>0.77500000000000002</v>
      </c>
      <c r="I37" s="2">
        <f t="shared" si="0"/>
        <v>0</v>
      </c>
      <c r="J37" s="2"/>
      <c r="K37" s="2"/>
      <c r="L37" s="2" t="e">
        <f t="shared" si="6"/>
        <v>#N/A</v>
      </c>
    </row>
  </sheetData>
  <conditionalFormatting sqref="L2:L37">
    <cfRule type="cellIs" dxfId="4" priority="1" operator="equal">
      <formula>1</formula>
    </cfRule>
    <cfRule type="cellIs" dxfId="3" priority="2" operator="equal">
      <formula>1</formula>
    </cfRule>
    <cfRule type="cellIs" dxfId="2" priority="3" operator="equal">
      <formula>3</formula>
    </cfRule>
    <cfRule type="cellIs" dxfId="1" priority="4" operator="equal">
      <formula>2</formula>
    </cfRule>
    <cfRule type="cellIs" dxfId="0" priority="5" operator="equal">
      <formula>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Open</vt:lpstr>
      <vt:lpstr>Masters</vt:lpstr>
      <vt:lpstr>TJ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2018-12-22T19:31:18Z</dcterms:created>
  <dcterms:modified xsi:type="dcterms:W3CDTF">2019-01-18T18:56:19Z</dcterms:modified>
</cp:coreProperties>
</file>